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8 _High Profile Surgical &amp; Diagnostic Services\Sharing Files 4\"/>
    </mc:Choice>
  </mc:AlternateContent>
  <xr:revisionPtr revIDLastSave="0" documentId="13_ncr:1_{43130118-F8CC-4A89-89EC-30B0C381E0E8}"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income_Feb_5_2013hjp" localSheetId="14">'Raw Inc Data'!#REF!</definedName>
    <definedName name="_xlnm.Print_Area" localSheetId="10">Table_income_quintiles!$A$1:$I$15</definedName>
    <definedName name="_xlnm.Print_Area" localSheetId="11">Table_income_quintiles_stats!$A$1:$I$13</definedName>
    <definedName name="_xlnm.Print_Area" localSheetId="7">'Table_Interlake-Eastern'!$A$1:$G$21</definedName>
    <definedName name="_xlnm.Print_Area" localSheetId="9">Table_Northern!$A$1:$G$21</definedName>
    <definedName name="_xlnm.Print_Area" localSheetId="8">Table_PrairieMountain!$A$1:$G$23</definedName>
    <definedName name="_xlnm.Print_Area" localSheetId="3">Table_RHAs!$A$1:$G$10</definedName>
    <definedName name="_xlnm.Print_Area" localSheetId="6">Table_Southern!$A$1:$G$29</definedName>
    <definedName name="_xlnm.Print_Area" localSheetId="4">Table_WpgCA!$A$1:$G$20</definedName>
    <definedName name="_xlnm.Print_Area" localSheetId="5">Table_WpgNC!$A$1:$G$32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<sst xmlns="http://schemas.openxmlformats.org/spreadsheetml/2006/main" count="2022" uniqueCount="474">
  <si>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</si>
  <si>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</si>
  <si>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</si>
  <si>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</si>
  <si>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</si>
  <si>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</si>
  <si>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</si>
  <si>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</si>
  <si>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</si>
  <si>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</si>
  <si>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</si>
  <si>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</si>
  <si>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</si>
  <si>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</si>
  <si>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</si>
  <si>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</si>
  <si>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</si>
  <si>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</si>
  <si>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</si>
  <si>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</si>
  <si>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</si>
  <si>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</si>
  <si>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</si>
  <si>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</si>
  <si>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</si>
  <si>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</si>
  <si>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</si>
  <si>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</si>
  <si>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</si>
  <si>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</si>
  <si>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</si>
  <si>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</si>
  <si>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</si>
  <si>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</si>
  <si>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</si>
  <si>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</si>
  <si>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</si>
  <si>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</si>
  <si>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</si>
  <si>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</si>
  <si>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</si>
  <si>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</si>
  <si>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</si>
  <si>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</si>
  <si>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</si>
  <si>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</si>
  <si>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</si>
  <si>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</si>
  <si>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</si>
  <si>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</si>
  <si>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</si>
  <si>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</si>
  <si>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</si>
  <si>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</si>
  <si>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</si>
  <si>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</si>
  <si>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</si>
  <si>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</si>
  <si>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</si>
  <si>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</si>
  <si>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</si>
  <si>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</si>
  <si>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</si>
  <si>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</si>
  <si>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</si>
  <si>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</si>
  <si>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</si>
  <si>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</si>
  <si>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</si>
  <si>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</si>
  <si>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</si>
  <si>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</si>
  <si>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</si>
  <si>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</si>
  <si>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</si>
  <si>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</si>
  <si>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</si>
  <si>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</si>
  <si>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</si>
  <si>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</si>
  <si>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</si>
  <si>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</si>
  <si>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</si>
  <si>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</si>
  <si>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</si>
  <si>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</si>
  <si>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</si>
  <si>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</si>
  <si>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</si>
  <si>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</si>
  <si>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</si>
  <si>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</si>
  <si>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</si>
  <si>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</si>
  <si>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</si>
  <si>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</si>
  <si>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</si>
  <si>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</si>
  <si>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</si>
  <si>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</si>
  <si>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</si>
  <si>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</si>
  <si>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</si>
  <si>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</si>
  <si>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</si>
  <si>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</si>
  <si>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</si>
  <si>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</si>
  <si>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</si>
  <si>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</si>
  <si>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</si>
  <si>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</si>
  <si>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</si>
  <si>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</si>
  <si>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</si>
  <si>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</si>
  <si>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</si>
  <si>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</si>
  <si>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</si>
  <si>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</si>
  <si>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</si>
  <si>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</si>
  <si>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</si>
  <si>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</si>
  <si>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</si>
  <si>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</si>
  <si>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</si>
  <si>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</si>
  <si>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</si>
  <si>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</si>
  <si>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</si>
  <si>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</si>
  <si>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</si>
  <si>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</si>
  <si>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</si>
  <si>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</si>
  <si>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</si>
  <si>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</si>
  <si>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</si>
  <si>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</si>
  <si>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</si>
  <si>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</si>
  <si>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</si>
  <si>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</si>
  <si>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</si>
  <si>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</si>
  <si>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</si>
  <si>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</si>
  <si>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</si>
  <si>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</si>
  <si>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</si>
  <si>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</si>
  <si>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</si>
  <si>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</si>
  <si>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</si>
  <si>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</si>
  <si>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</si>
  <si>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</si>
  <si>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</si>
  <si>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</si>
  <si>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</si>
  <si>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</si>
  <si>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</si>
  <si>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</si>
  <si>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</si>
  <si>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</si>
  <si>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</si>
  <si>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</si>
  <si>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</si>
  <si>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</si>
  <si>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</si>
  <si>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</si>
  <si>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</si>
  <si>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</si>
  <si>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</si>
  <si>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</si>
  <si>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</si>
  <si>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</si>
  <si>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</si>
  <si>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</si>
  <si>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</si>
  <si>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</si>
  <si>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</si>
  <si>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</si>
  <si>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</si>
  <si>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</si>
  <si>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</si>
  <si>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</si>
  <si>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</si>
  <si>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</si>
  <si>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</si>
  <si>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</si>
  <si>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</si>
  <si>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</si>
  <si>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</si>
  <si>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</si>
  <si>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</si>
  <si>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</si>
  <si>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</si>
  <si>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</si>
  <si>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</si>
  <si>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</si>
  <si>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</si>
  <si>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</si>
  <si>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</si>
  <si>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</si>
  <si>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</si>
  <si>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</si>
  <si>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</si>
  <si>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</si>
  <si>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</si>
  <si>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</si>
  <si>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</si>
  <si>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</si>
  <si>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</si>
  <si>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</si>
  <si>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</si>
  <si>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</si>
  <si>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</si>
  <si>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</si>
  <si>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</si>
  <si>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</si>
  <si>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</si>
  <si>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</si>
  <si>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</si>
  <si>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</si>
  <si>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</si>
  <si>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</si>
  <si>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</si>
  <si>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</si>
  <si>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</si>
  <si>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</si>
  <si>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</si>
  <si>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</si>
  <si>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</si>
  <si>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</si>
  <si>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</si>
  <si>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</si>
  <si>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</si>
  <si>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</si>
  <si>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</si>
  <si>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</si>
  <si>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</si>
  <si>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</si>
  <si>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</si>
  <si>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</si>
  <si>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</si>
  <si>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</si>
  <si>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</si>
  <si>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</si>
  <si>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</si>
  <si>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</si>
  <si>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</si>
  <si>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</si>
  <si>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</si>
  <si>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</si>
  <si>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</si>
  <si>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</si>
  <si>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</si>
  <si>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</si>
  <si>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</si>
  <si>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</si>
  <si>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</si>
  <si>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</si>
  <si>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</si>
  <si>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</si>
  <si>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</si>
  <si>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(3,b)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</si>
  <si>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</si>
  <si>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</si>
  <si>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</si>
  <si>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</si>
  <si>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</si>
  <si>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</si>
  <si>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</si>
  <si>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</si>
  <si>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</si>
  <si>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</si>
  <si>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</si>
  <si>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</si>
  <si>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</si>
  <si>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</si>
  <si>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</si>
  <si>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</si>
  <si>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</si>
  <si>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</si>
  <si>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</si>
  <si>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</si>
  <si>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</si>
  <si>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</si>
  <si>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</si>
  <si>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</si>
  <si>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</si>
  <si>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</si>
  <si>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</si>
  <si>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</si>
  <si>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</si>
  <si>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</si>
  <si>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</si>
  <si>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</si>
  <si>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</si>
  <si>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</si>
  <si>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</si>
  <si>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</si>
  <si>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</si>
  <si>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</si>
  <si>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</si>
  <si>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</si>
  <si>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</si>
  <si>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</si>
  <si>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</si>
  <si>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</si>
  <si>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</si>
  <si>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</si>
  <si>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</si>
  <si>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</si>
  <si>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</si>
  <si>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</si>
  <si>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</si>
  <si>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</si>
  <si>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</si>
  <si>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</si>
  <si>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</si>
  <si>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</si>
  <si>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</si>
  <si>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</si>
  <si>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</si>
  <si>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</si>
  <si>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</si>
  <si>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</si>
  <si>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</si>
  <si>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</si>
  <si>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</si>
  <si>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</si>
  <si>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</si>
  <si>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</si>
  <si>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</si>
  <si>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</si>
  <si>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</si>
  <si>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</si>
  <si>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</si>
  <si>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</si>
  <si>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</si>
  <si>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</si>
  <si>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</si>
  <si>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</si>
  <si>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</si>
  <si>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</si>
  <si>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</si>
  <si>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</si>
  <si>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</si>
  <si>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</si>
  <si>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</si>
  <si>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</si>
  <si>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</si>
  <si>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</si>
  <si>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</si>
  <si>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</si>
  <si>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</si>
  <si>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</si>
  <si>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</si>
  <si>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</si>
  <si>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</si>
  <si>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</si>
  <si>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</si>
  <si>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</si>
  <si>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</si>
  <si>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</si>
  <si>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</si>
  <si>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</si>
  <si>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</si>
  <si>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</si>
  <si>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</si>
  <si>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</si>
  <si>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</si>
  <si>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</si>
  <si>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</si>
  <si>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</si>
  <si>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</si>
  <si>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</si>
  <si>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</si>
  <si>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</si>
  <si>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</si>
  <si>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</si>
  <si>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</si>
  <si>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</si>
  <si>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</si>
  <si>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</si>
  <si>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</si>
  <si>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</si>
  <si>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</si>
  <si>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</si>
  <si>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</si>
  <si>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</si>
  <si>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</si>
  <si>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</si>
  <si>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</si>
  <si>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</si>
  <si>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</si>
  <si>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</si>
  <si>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</si>
  <si>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</si>
  <si>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</si>
  <si>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</si>
  <si>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</si>
  <si>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</si>
  <si>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</si>
  <si>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</si>
  <si>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</si>
  <si>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</si>
  <si>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</si>
  <si>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</si>
  <si>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</si>
  <si>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</si>
  <si>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</si>
  <si>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</si>
  <si>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</si>
  <si>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</si>
  <si>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</si>
  <si>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</si>
  <si>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</si>
  <si>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</si>
  <si>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</si>
  <si>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t>
  </si>
  <si>
    <t>(3,a,b)</t>
  </si>
  <si>
    <t>(a,b)</t>
  </si>
  <si>
    <t>(2,b)</t>
  </si>
  <si>
    <t>(1,3,b)</t>
  </si>
  <si>
    <t>Adjusted Rate
(2017/18)</t>
  </si>
  <si>
    <t>Adjusted Rate
(2022/23)</t>
  </si>
  <si>
    <t>Count
(2017/18)</t>
  </si>
  <si>
    <t>Crude Rate
(2017/18)</t>
  </si>
  <si>
    <t>Count
(2022/23)</t>
  </si>
  <si>
    <t>Crude Rate
(2022/23)</t>
  </si>
  <si>
    <t>Crude and Age &amp; Sex Adjusted Average Annual CT Scan Rate by Regions, 2012/13, 2017/18 and 2022/23, per 1000</t>
  </si>
  <si>
    <t>(1,a,b)</t>
  </si>
  <si>
    <t>(1,2,3,a,b)</t>
  </si>
  <si>
    <t>(1,2,3,b)</t>
  </si>
  <si>
    <t>(1,a)</t>
  </si>
  <si>
    <t>(1,2,a,b)</t>
  </si>
  <si>
    <t>(1,2,3,a)</t>
  </si>
  <si>
    <t>(1,3,a,b)</t>
  </si>
  <si>
    <t>(1,2,a)</t>
  </si>
  <si>
    <t>(2,3)</t>
  </si>
  <si>
    <t>(2,3,a,b)</t>
  </si>
  <si>
    <t>(2,3,a)</t>
  </si>
  <si>
    <t>Crude and Age &amp; Sex Adjusted Average Annual CT Scan Rate by Income Quintile, 2012/13, 2017/18 and 2022/23, per 1000</t>
  </si>
  <si>
    <t xml:space="preserve">Computed Tomography (CT) Counts, Crude Rates, and Adjusted Rates by Health Region, 2017/18 and 2022/23
</t>
  </si>
  <si>
    <t xml:space="preserve">Computed Tomography (CT) Counts, Crude Rates, and Adjusted Rates by Winnipeg Community Area, 2017/18 and 2022/23
</t>
  </si>
  <si>
    <t xml:space="preserve">Computed Tomography (CT) Counts, Crude Rates, and Adjusted Rates by District in Southern Health-Santé Sud, 2017/18 and 2022/23
</t>
  </si>
  <si>
    <t xml:space="preserve">Computed Tomography (CT) Counts, Crude Rates, and Adjusted Rates by District in Interlake-Eastern RHA, 2017/18 and 2022/23
</t>
  </si>
  <si>
    <t xml:space="preserve">Computed Tomography (CT) Counts, Crude Rates, and Adjusted Rates by District in Prairie Mountain, 2017/18 and 2022/23
</t>
  </si>
  <si>
    <t xml:space="preserve">Computed Tomography (CT) Counts, Crude Rates, and Adjusted Rates by District in Northern Health Region, 2017/18 and 2022/23
</t>
  </si>
  <si>
    <t>Count and rate per 1,000 residents (age 20+)</t>
  </si>
  <si>
    <t xml:space="preserve">Adjusted Rates of Computed Tomography (CT) Scans by Income Quintile, 2017/18, and 2022/23
</t>
  </si>
  <si>
    <t>Age- and sex-adjusted rate per 1,000 residents (age 20+)</t>
  </si>
  <si>
    <t>(2,a)</t>
  </si>
  <si>
    <t>(1,3)</t>
  </si>
  <si>
    <t>(2,a,b)</t>
  </si>
  <si>
    <t>(3,a)</t>
  </si>
  <si>
    <t>Community Area</t>
  </si>
  <si>
    <t>Neighborhood Cluster</t>
  </si>
  <si>
    <t xml:space="preserve">Computed Tomography (CT) Counts, Crude Rates, and Adjusted Rates by Winnipeg Neighbourhood Cluster, 2017/18 and 2022/23
</t>
  </si>
  <si>
    <t>District</t>
  </si>
  <si>
    <t>Health Region</t>
  </si>
  <si>
    <t>Adjusted Rate 
(2017/18)</t>
  </si>
  <si>
    <t xml:space="preserve">date:     March 19, 2025 </t>
  </si>
  <si>
    <t xml:space="preserve">date:   November 3, 2025 </t>
  </si>
  <si>
    <t>Linear Trend For Rural Time 1</t>
  </si>
  <si>
    <t>Linear Trend For Urban Time 1</t>
  </si>
  <si>
    <t>If you require this document in a different accessible format, please contact us: by phone at 204-789-3819 or by email at info@cpe.umanitoba.ca.</t>
  </si>
  <si>
    <t>End of worksheet</t>
  </si>
  <si>
    <t xml:space="preserve">Statistical Tests for Adjusted Rates of Computed Tomography (CT) Scans by Income Quintile, 2017/18, and 2022/23
</t>
  </si>
  <si>
    <t>bold = statistically significant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</si>
</sst>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
      <left style="thin">
        <color theme="0"/>
      </left>
      <right style="thin">
        <color theme="0"/>
      </right>
      <top/>
      <bottom style="thin">
        <color rgb="FF00857D"/>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4">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0" fontId="45" fillId="35" borderId="32" xfId="106" applyBorder="1">
      <alignment horizontal="center" vertical="center" wrapText="1"/>
    </xf>
    <xf numFmtId="166" fontId="0" fillId="0" borderId="0" xfId="107" applyNumberFormat="1" applyFont="1" applyFill="1" applyAlignment="1">
      <alignment horizontal="center" vertical="center"/>
    </xf>
    <xf numFmtId="2" fontId="0" fillId="41" borderId="0" xfId="0" applyNumberFormat="1" applyFill="1" applyAlignment="1">
      <alignment horizont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00">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99"/>
      <tableStyleElement type="headerRow" dxfId="98"/>
      <tableStyleElement type="totalRow" dxfId="97"/>
      <tableStyleElement type="firstColumn" dxfId="96"/>
      <tableStyleElement type="firstRowStripe" dxfId="95"/>
      <tableStyleElement type="secondRowStripe" dxfId="94"/>
      <tableStyleElement type="firstHeaderCell" dxfId="93"/>
      <tableStyleElement type="lastHeaderCell" dxfId="92"/>
      <tableStyleElement type="firstTotalCell" dxfId="91"/>
      <tableStyleElement type="lastTotalCell" dxfId="90"/>
    </tableStyle>
    <tableStyle name="Dark Teal 4 -no total" pivot="0" count="7" xr9:uid="{715E95E6-B84B-410A-991C-67C9DAE55875}">
      <tableStyleElement type="wholeTable" dxfId="89"/>
      <tableStyleElement type="headerRow" dxfId="88"/>
      <tableStyleElement type="firstColumn" dxfId="87"/>
      <tableStyleElement type="firstRowStripe" dxfId="86"/>
      <tableStyleElement type="secondRowStripe" dxfId="85"/>
      <tableStyleElement type="firstHeaderCell" dxfId="84"/>
      <tableStyleElement type="lastHeaderCell" dxfId="8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4032513653292588"/>
          <c:y val="0.10895406225878022"/>
          <c:w val="0.57489565783472929"/>
          <c:h val="0.69986925359329188"/>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(1,2,3,a,b)</c:v>
                  </c:pt>
                  <c:pt idx="2">
                    <c:v>Prairie Mountain Health  </c:v>
                  </c:pt>
                  <c:pt idx="3">
                    <c:v>Interlake-Eastern RHA (a)</c:v>
                  </c:pt>
                  <c:pt idx="4">
                    <c:v>Winnipeg RHA (a,b)</c:v>
                  </c:pt>
                  <c:pt idx="5">
                    <c:v>Southern Health-Santé Sud (1,a,b)</c:v>
                  </c:pt>
                </c:lvl>
                <c:lvl>
                  <c:pt idx="0">
                    <c:v>   </c:v>
                  </c:pt>
                </c:lvl>
              </c:multiLvlStrCache>
            </c:multiLvlStrRef>
          </c:cat>
          <c:val>
            <c:numRef>
              <c:f>'Graph Data'!$H$6:$H$11</c:f>
              <c:numCache>
                <c:formatCode>0.00</c:formatCode>
                <c:ptCount val="6"/>
                <c:pt idx="0">
                  <c:v>181.29090815000001</c:v>
                </c:pt>
                <c:pt idx="1">
                  <c:v>283.54373602999999</c:v>
                </c:pt>
                <c:pt idx="2">
                  <c:v>169.52844956000001</c:v>
                </c:pt>
                <c:pt idx="3">
                  <c:v>178.00684018000001</c:v>
                </c:pt>
                <c:pt idx="4">
                  <c:v>182.39062799000001</c:v>
                </c:pt>
                <c:pt idx="5">
                  <c:v>176.87244261000001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c:v>
                  </c:pt>
                  <c:pt idx="3">
                    <c:v>Interlake-Eastern RHA (a)</c:v>
                  </c:pt>
                  <c:pt idx="4">
                    <c:v>Winnipeg RHA (a,b)</c:v>
                  </c:pt>
                  <c:pt idx="5">
                    <c:v>Southern Health-Santé Sud (1,a,b)</c:v>
                  </c:pt>
                </c:lvl>
                <c:lvl>
                  <c:pt idx="0">
                    <c:v>   </c:v>
                  </c:pt>
                </c:lvl>
              </c:multiLvlStrCache>
            </c:multiLvlStrRef>
          </c:cat>
          <c:val>
            <c:numRef>
              <c:f>'Graph Data'!$G$6:$G$11</c:f>
              <c:numCache>
                <c:formatCode>0.00</c:formatCode>
                <c:ptCount val="6"/>
                <c:pt idx="0">
                  <c:v>155.55975414</c:v>
                </c:pt>
                <c:pt idx="1">
                  <c:v>214.47574276</c:v>
                </c:pt>
                <c:pt idx="2">
                  <c:v>151.44376854999999</c:v>
                </c:pt>
                <c:pt idx="3">
                  <c:v>160.30196576</c:v>
                </c:pt>
                <c:pt idx="4">
                  <c:v>157.64309151</c:v>
                </c:pt>
                <c:pt idx="5">
                  <c:v>144.89757743999999</c:v>
                </c:pt>
              </c:numCache>
            </c:numRef>
          </c:val>
          <c:extLst>
            <c:ext xmlns:c16="http://schemas.microsoft.com/office/drawing/2014/chart" uri="{C3380CC4-5D6E-409C-BE32-E72D297353CC}">
              <c16:uniqueId val="{00000005-EE44-4533-BCB3-135381EC96F8}"/>
            </c:ext>
          </c:extLst>
        </c:ser>
        <c:dLbls>
          <c:showLegendKey val="0"/>
          <c:showVal val="0"/>
          <c:showCatName val="0"/>
          <c:showSerName val="0"/>
          <c:showPercent val="0"/>
          <c:showBubbleSize val="0"/>
        </c:dLbls>
        <c:gapWidth val="100"/>
        <c:axId val="95144192"/>
        <c:axId val="95154176"/>
        <c:extLst>
          <c:ext xmlns:c15="http://schemas.microsoft.com/office/drawing/2012/chart" uri="{02D57815-91ED-43cb-92C2-25804820EDAC}">
            <c15:filteredBarSeries>
              <c15:ser>
                <c:idx val="0"/>
                <c:order val="2"/>
                <c:tx>
                  <c:strRef>
                    <c:extLst>
                      <c:ext uri="{02D57815-91ED-43cb-92C2-25804820EDAC}">
                        <c15:formulaRef>
                          <c15:sqref>'Graph Data'!$F$5</c15:sqref>
                        </c15:formulaRef>
                      </c:ext>
                    </c:extLst>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uri="{CE6537A1-D6FC-4f65-9D91-7224C49458BB}">
                      <c15:showLeaderLines val="1"/>
                    </c:ext>
                  </c:extLst>
                </c:dLbls>
                <c:cat>
                  <c:multiLvlStrRef>
                    <c:extLst>
                      <c:ext uri="{02D57815-91ED-43cb-92C2-25804820EDAC}">
                        <c15:formulaRef>
                          <c15:sqref>'Graph Data'!$D$6:$E$11</c15:sqref>
                        </c15:formulaRef>
                      </c:ext>
                    </c:extLst>
                    <c:multiLvlStrCache>
                      <c:ptCount val="6"/>
                      <c:lvl>
                        <c:pt idx="0">
                          <c:v>Manitoba (a,b)</c:v>
                        </c:pt>
                        <c:pt idx="1">
                          <c:v>Northern Health Region (1,2,3,a,b)</c:v>
                        </c:pt>
                        <c:pt idx="2">
                          <c:v>Prairie Mountain Health  </c:v>
                        </c:pt>
                        <c:pt idx="3">
                          <c:v>Interlake-Eastern RHA (a)</c:v>
                        </c:pt>
                        <c:pt idx="4">
                          <c:v>Winnipeg RHA (a,b)</c:v>
                        </c:pt>
                        <c:pt idx="5">
                          <c:v>Southern Health-Santé Sud (1,a,b)</c:v>
                        </c:pt>
                      </c:lvl>
                      <c:lvl>
                        <c:pt idx="0">
                          <c:v>   </c:v>
                        </c:pt>
                      </c:lvl>
                    </c:multiLvlStrCache>
                  </c:multiLvlStrRef>
                </c:cat>
                <c:val>
                  <c:numRef>
                    <c:extLst>
                      <c:ext uri="{02D57815-91ED-43cb-92C2-25804820EDAC}">
                        <c15:formulaRef>
                          <c15:sqref>'Graph Data'!$F$6:$F$11</c15:sqref>
                        </c15:formulaRef>
                      </c:ext>
                    </c:extLst>
                    <c:numCache>
                      <c:formatCode>0.00</c:formatCode>
                      <c:ptCount val="6"/>
                      <c:pt idx="0">
                        <c:v>122.53829532</c:v>
                      </c:pt>
                      <c:pt idx="1">
                        <c:v>157.46172396</c:v>
                      </c:pt>
                      <c:pt idx="2">
                        <c:v>135.94030685999999</c:v>
                      </c:pt>
                      <c:pt idx="3">
                        <c:v>129.33717725</c:v>
                      </c:pt>
                      <c:pt idx="4">
                        <c:v>131.67506354</c:v>
                      </c:pt>
                      <c:pt idx="5">
                        <c:v>62.651739319999997</c:v>
                      </c:pt>
                    </c:numCache>
                  </c:numRef>
                </c:val>
                <c:extLst>
                  <c:ext xmlns:c16="http://schemas.microsoft.com/office/drawing/2014/chart" uri="{C3380CC4-5D6E-409C-BE32-E72D297353CC}">
                    <c16:uniqueId val="{00000006-EE44-4533-BCB3-135381EC96F8}"/>
                  </c:ext>
                </c:extLst>
              </c15:ser>
            </c15:filteredBarSeries>
          </c:ext>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35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9485023228533269"/>
          <c:y val="0.11529557417109761"/>
          <c:w val="0.16496632460537924"/>
          <c:h val="9.177079594767526E-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4979698670262903"/>
          <c:w val="0.8661362333747884"/>
          <c:h val="0.50379828212081235"/>
        </c:manualLayout>
      </c:layout>
      <c:lineChart>
        <c:grouping val="standard"/>
        <c:varyColors val="0"/>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198.03379118000001</c:v>
                </c:pt>
                <c:pt idx="1">
                  <c:v>166.12667268999999</c:v>
                </c:pt>
                <c:pt idx="2">
                  <c:v>143.06365546000001</c:v>
                </c:pt>
                <c:pt idx="3">
                  <c:v>149.88731103000001</c:v>
                </c:pt>
                <c:pt idx="4">
                  <c:v>152.01490415999999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200.25501202000001</c:v>
                </c:pt>
                <c:pt idx="1">
                  <c:v>223.58144504000001</c:v>
                </c:pt>
                <c:pt idx="2">
                  <c:v>180.11310040999999</c:v>
                </c:pt>
                <c:pt idx="3">
                  <c:v>172.37208676</c:v>
                </c:pt>
                <c:pt idx="4">
                  <c:v>170.70753266</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ext xmlns:c15="http://schemas.microsoft.com/office/drawing/2012/chart" uri="{02D57815-91ED-43cb-92C2-25804820EDAC}">
            <c15:filteredLineSeries>
              <c15:ser>
                <c:idx val="0"/>
                <c:order val="0"/>
                <c:tx>
                  <c:strRef>
                    <c:extLst>
                      <c:ext uri="{02D57815-91ED-43cb-92C2-25804820EDAC}">
                        <c15:formulaRef>
                          <c15:sqref>'Graph Data'!$F$38</c15:sqref>
                        </c15:formulaRef>
                      </c:ext>
                    </c:extLst>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extLst>
                      <c:ext uri="{02D57815-91ED-43cb-92C2-25804820EDAC}">
                        <c15:formulaRef>
                          <c15:sqref>'Graph Data'!$D$20:$E$24</c15:sqref>
                        </c15:formulaRef>
                      </c:ext>
                    </c:extLst>
                    <c:multiLvlStrCache>
                      <c:ptCount val="5"/>
                      <c:lvl>
                        <c:pt idx="0">
                          <c:v>R1
(Lowest)</c:v>
                        </c:pt>
                        <c:pt idx="1">
                          <c:v>R2</c:v>
                        </c:pt>
                        <c:pt idx="2">
                          <c:v>R3</c:v>
                        </c:pt>
                        <c:pt idx="3">
                          <c:v>R4</c:v>
                        </c:pt>
                        <c:pt idx="4">
                          <c:v>Rural R5
(Highest)</c:v>
                        </c:pt>
                      </c:lvl>
                      <c:lvl>
                        <c:pt idx="0">
                          <c:v> </c:v>
                        </c:pt>
                      </c:lvl>
                    </c:multiLvlStrCache>
                  </c:multiLvlStrRef>
                </c:cat>
                <c:val>
                  <c:numRef>
                    <c:extLst>
                      <c:ext uri="{02D57815-91ED-43cb-92C2-25804820EDAC}">
                        <c15:formulaRef>
                          <c15:sqref>'Graph Data'!$F$20:$F$24</c15:sqref>
                        </c15:formulaRef>
                      </c:ext>
                    </c:extLst>
                    <c:numCache>
                      <c:formatCode>0.00</c:formatCode>
                      <c:ptCount val="5"/>
                      <c:pt idx="0">
                        <c:v>132.72373181</c:v>
                      </c:pt>
                      <c:pt idx="1">
                        <c:v>107.9928065</c:v>
                      </c:pt>
                      <c:pt idx="2">
                        <c:v>95.921047985000001</c:v>
                      </c:pt>
                      <c:pt idx="3">
                        <c:v>110.00951903000001</c:v>
                      </c:pt>
                      <c:pt idx="4">
                        <c:v>117.9980042</c:v>
                      </c:pt>
                    </c:numCache>
                  </c:numRef>
                </c:val>
                <c:smooth val="0"/>
                <c:extLst>
                  <c:ext xmlns:c16="http://schemas.microsoft.com/office/drawing/2014/chart" uri="{C3380CC4-5D6E-409C-BE32-E72D297353CC}">
                    <c16:uniqueId val="{00000000-CA2B-4F23-A6B8-168BD477A264}"/>
                  </c:ext>
                </c:extLst>
              </c15:ser>
            </c15:filteredLineSeries>
          </c:ext>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27443362342865"/>
          <c:y val="0.47183287171976429"/>
          <c:w val="0.2241201383917919"/>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4365825128212564"/>
          <c:w val="0.8661362333747884"/>
          <c:h val="0.50688456760584488"/>
        </c:manualLayout>
      </c:layout>
      <c:lineChart>
        <c:grouping val="standard"/>
        <c:varyColors val="0"/>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196.29302675</c:v>
                </c:pt>
                <c:pt idx="1">
                  <c:v>163.54329681999999</c:v>
                </c:pt>
                <c:pt idx="2">
                  <c:v>157.63432177000001</c:v>
                </c:pt>
                <c:pt idx="3">
                  <c:v>147.78034968</c:v>
                </c:pt>
                <c:pt idx="4">
                  <c:v>135.83895207</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228.94751450999999</c:v>
                </c:pt>
                <c:pt idx="1">
                  <c:v>193.67991240000001</c:v>
                </c:pt>
                <c:pt idx="2">
                  <c:v>172.60472730999999</c:v>
                </c:pt>
                <c:pt idx="3">
                  <c:v>165.74038372999999</c:v>
                </c:pt>
                <c:pt idx="4">
                  <c:v>155.93129822</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ext xmlns:c15="http://schemas.microsoft.com/office/drawing/2012/chart" uri="{02D57815-91ED-43cb-92C2-25804820EDAC}">
            <c15:filteredLineSeries>
              <c15:ser>
                <c:idx val="0"/>
                <c:order val="0"/>
                <c:tx>
                  <c:strRef>
                    <c:extLst>
                      <c:ext uri="{02D57815-91ED-43cb-92C2-25804820EDAC}">
                        <c15:formulaRef>
                          <c15:sqref>'Graph Data'!$F$39</c15:sqref>
                        </c15:formulaRef>
                      </c:ext>
                    </c:extLst>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extLst>
                      <c:ext uri="{02D57815-91ED-43cb-92C2-25804820EDAC}">
                        <c15:formulaRef>
                          <c15:sqref>'Graph Data'!$D$25:$E$29</c15:sqref>
                        </c15:formulaRef>
                      </c:ext>
                    </c:extLst>
                    <c:multiLvlStrCache>
                      <c:ptCount val="5"/>
                      <c:lvl>
                        <c:pt idx="0">
                          <c:v>U1
(Lowest)</c:v>
                        </c:pt>
                        <c:pt idx="1">
                          <c:v>U2</c:v>
                        </c:pt>
                        <c:pt idx="2">
                          <c:v>U3</c:v>
                        </c:pt>
                        <c:pt idx="3">
                          <c:v>U4</c:v>
                        </c:pt>
                        <c:pt idx="4">
                          <c:v>Urban U5
(Highest)</c:v>
                        </c:pt>
                      </c:lvl>
                      <c:lvl>
                        <c:pt idx="0">
                          <c:v> </c:v>
                        </c:pt>
                      </c:lvl>
                    </c:multiLvlStrCache>
                  </c:multiLvlStrRef>
                </c:cat>
                <c:val>
                  <c:numRef>
                    <c:extLst>
                      <c:ext uri="{02D57815-91ED-43cb-92C2-25804820EDAC}">
                        <c15:formulaRef>
                          <c15:sqref>'Graph Data'!$F$25:$F$29</c15:sqref>
                        </c15:formulaRef>
                      </c:ext>
                    </c:extLst>
                    <c:numCache>
                      <c:formatCode>0.00</c:formatCode>
                      <c:ptCount val="5"/>
                      <c:pt idx="0">
                        <c:v>164.65397064000001</c:v>
                      </c:pt>
                      <c:pt idx="1">
                        <c:v>138.56801569000001</c:v>
                      </c:pt>
                      <c:pt idx="2">
                        <c:v>134.75193515000001</c:v>
                      </c:pt>
                      <c:pt idx="3">
                        <c:v>125.24511031999999</c:v>
                      </c:pt>
                      <c:pt idx="4">
                        <c:v>118.57332497</c:v>
                      </c:pt>
                    </c:numCache>
                  </c:numRef>
                </c:val>
                <c:smooth val="0"/>
                <c:extLst>
                  <c:ext xmlns:c16="http://schemas.microsoft.com/office/drawing/2014/chart" uri="{C3380CC4-5D6E-409C-BE32-E72D297353CC}">
                    <c16:uniqueId val="{00000000-10DD-4507-99D1-56D427E53B3F}"/>
                  </c:ext>
                </c:extLst>
              </c15:ser>
            </c15:filteredLineSeries>
          </c:ext>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25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068872521317607"/>
          <c:y val="0.47651450336663725"/>
          <c:w val="0.22013289756244583"/>
          <c:h val="0.1571704779996423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computed tomography (CT) scan rate by Manitoba health region for the years 2017/18, and 2022/23. Values represent the age- and sex-adjusted rate for residents aged 20 and older. Each region includes two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45969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8.13: Computed Tomography (CT) Rate by Health Region,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20+)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omputed tomography (CT) scan rate by rural income quintile, 2017/18, and 2022/23, based on the age- and sex-adjusted average annual rate among residents aged 2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Computed Tomography (CT) Rate by Rural Income Quintile,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20+)</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omputed tomography (CT) scan rate by urban income quintile, 2017/18, and 2022/23, based on the age- and sex-adjusted average annual rate among residents aged 2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dr:relSizeAnchor xmlns:cdr="http://schemas.openxmlformats.org/drawingml/2006/chartDrawing">
    <cdr:from>
      <cdr:x>0.00181</cdr:x>
      <cdr:y>0</cdr:y>
    </cdr:from>
    <cdr:to>
      <cdr:x>1</cdr:x>
      <cdr:y>0.10379</cdr:y>
    </cdr:to>
    <cdr:sp macro="" textlink="">
      <cdr:nvSpPr>
        <cdr:cNvPr id="4" name="TextBox 1">
          <a:extLst xmlns:a="http://schemas.openxmlformats.org/drawingml/2006/main">
            <a:ext uri="{FF2B5EF4-FFF2-40B4-BE49-F238E27FC236}">
              <a16:creationId xmlns:a16="http://schemas.microsoft.com/office/drawing/2014/main" id="{99452C5C-5B50-4D17-1707-946778277304}"/>
            </a:ext>
          </a:extLst>
        </cdr:cNvPr>
        <cdr:cNvSpPr txBox="1"/>
      </cdr:nvSpPr>
      <cdr:spPr>
        <a:xfrm xmlns:a="http://schemas.openxmlformats.org/drawingml/2006/main">
          <a:off x="11530" y="0"/>
          <a:ext cx="6358790" cy="42944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Computed Tomography (CT) Rate by Urban Income Quintile,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20+)</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G9" totalsRowShown="0" headerRowDxfId="82" dataDxfId="80" headerRowBorderDxfId="81" tableBorderDxfId="79">
  <tableColumns count="7">
    <tableColumn id="1" xr3:uid="{13204934-9070-47FA-BCE4-2E126490146A}" name="Health Region" dataDxfId="78"/>
    <tableColumn id="4" xr3:uid="{E905B87B-6CF6-472D-A463-4DD4DF0F4579}" name="Count_x000a_(2017/18)" dataDxfId="77"/>
    <tableColumn id="5" xr3:uid="{42AC696E-0C0F-41CD-87FE-48FEB719A977}" name="Crude Rate_x000a_(2017/18)" dataDxfId="76"/>
    <tableColumn id="10" xr3:uid="{9B6946B1-8EB7-4F82-B7C6-45A6E18E0B8E}" name="Adjusted Rate _x000a_(2017/18)" dataDxfId="75"/>
    <tableColumn id="6" xr3:uid="{98A3EF03-EBD3-4B5B-968D-B7D8D08DA0B7}" name="Count_x000a_(2022/23)" dataDxfId="74"/>
    <tableColumn id="7" xr3:uid="{207C225F-DEFE-422A-B44A-EF5A1D5B5E9B}" name="Crude Rate_x000a_(2022/23)" dataDxfId="73"/>
    <tableColumn id="12" xr3:uid="{99B711D0-E2B7-4818-8B64-BF6600B64A94}" name="Adjusted Rate_x000a_(2022/23)" dataDxfId="72"/>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G19" totalsRowShown="0" headerRowDxfId="71" dataDxfId="69" headerRowBorderDxfId="70">
  <tableColumns count="7">
    <tableColumn id="1" xr3:uid="{15A105A5-4238-4990-8FB1-1EC9064EAAF7}" name="Community Area" dataDxfId="68"/>
    <tableColumn id="4" xr3:uid="{17D3DE66-4D16-4579-9390-FCE7DFAD63F4}" name="Count_x000a_(2017/18)" dataDxfId="67" dataCellStyle="Data - counts"/>
    <tableColumn id="5" xr3:uid="{CB9FD7DB-67DB-469A-B19C-D7838272F54A}" name="Crude Rate_x000a_(2017/18)" dataDxfId="66"/>
    <tableColumn id="9" xr3:uid="{13A8AFE8-2E00-4BDF-B370-B87F79D187D2}" name="Adjusted Rate _x000a_(2017/18)" dataDxfId="65" dataCellStyle="Data - percent"/>
    <tableColumn id="6" xr3:uid="{DE6F0234-9AFC-4F7C-B44E-7E3EF1DFD886}" name="Count_x000a_(2022/23)" dataDxfId="64" dataCellStyle="Data - counts"/>
    <tableColumn id="7" xr3:uid="{DEF3260F-6C20-44F1-A215-7DE7E706528E}" name="Crude Rate_x000a_(2022/23)" dataDxfId="63" dataCellStyle="Data - percent"/>
    <tableColumn id="10" xr3:uid="{FD57EE1E-18E1-452C-A821-2E362C658130}" name="Adjusted Rate_x000a_(2022/23)" dataDxfId="62"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G31" totalsRowShown="0" headerRowDxfId="61" dataDxfId="59" headerRowBorderDxfId="60">
  <tableColumns count="7">
    <tableColumn id="1" xr3:uid="{27D782E4-64EA-42E7-BDD9-167ABC660053}" name="Neighborhood Cluster" dataDxfId="58"/>
    <tableColumn id="4" xr3:uid="{9B3EB30E-4811-4C2F-87EE-547A53BB9DF3}" name="Count_x000a_(2017/18)" dataDxfId="57" dataCellStyle="Data - counts"/>
    <tableColumn id="5" xr3:uid="{0F12AD61-6D7D-4366-8714-6875C0A34F39}" name="Crude Rate_x000a_(2017/18)" dataDxfId="56"/>
    <tableColumn id="9" xr3:uid="{2605FB17-AA4C-4FAA-83FA-01A01B6C0FC0}" name="Adjusted Rate _x000a_(2017/18)" dataDxfId="55" dataCellStyle="Data - percent"/>
    <tableColumn id="6" xr3:uid="{43E0FA13-9B54-44D6-B201-10E3B3EA5D72}" name="Count_x000a_(2022/23)" dataDxfId="54" dataCellStyle="Data - counts"/>
    <tableColumn id="7" xr3:uid="{C517B006-E5E4-45CE-8275-34DFC91A1A27}" name="Crude Rate_x000a_(2022/23)" dataDxfId="53" dataCellStyle="Data - percent"/>
    <tableColumn id="10" xr3:uid="{B737B69A-8423-4615-A441-837880882BBA}" name="Adjusted Rate_x000a_(2022/23)" dataDxfId="52"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G28" totalsRowShown="0" headerRowDxfId="51" dataDxfId="49" headerRowBorderDxfId="50">
  <tableColumns count="7">
    <tableColumn id="1" xr3:uid="{56E8EF34-C172-47DD-9A69-8731AF4BEA3C}" name="District" dataDxfId="48"/>
    <tableColumn id="4" xr3:uid="{65A87695-A081-48FE-8DE3-008DDF3ABE7B}" name="Count_x000a_(2017/18)" dataDxfId="47"/>
    <tableColumn id="5" xr3:uid="{94433568-4669-42E6-80A7-30B3ED87FD6E}" name="Crude Rate_x000a_(2017/18)" dataDxfId="46"/>
    <tableColumn id="9" xr3:uid="{3F299B8B-FCEB-4979-A7AE-BD2BD5C89E3E}" name="Adjusted Rate _x000a_(2017/18)" dataDxfId="45"/>
    <tableColumn id="6" xr3:uid="{F9BAEEB1-906A-4FDA-B891-D116C64ECB71}" name="Count_x000a_(2022/23)" dataDxfId="44"/>
    <tableColumn id="7" xr3:uid="{0CF98AB4-2418-42C1-BA44-73FF78F5589D}" name="Crude Rate_x000a_(2022/23)" dataDxfId="43"/>
    <tableColumn id="10" xr3:uid="{9C6E716E-CAD9-42C6-B721-1B82BF58347E}" name="Adjusted Rate_x000a_(2022/23)" dataDxfId="4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G20" totalsRowShown="0" headerRowDxfId="41" dataDxfId="39" headerRowBorderDxfId="40">
  <tableColumns count="7">
    <tableColumn id="1" xr3:uid="{F950CF07-5D56-45EA-9912-AE960FEF62C5}" name="District" dataDxfId="38"/>
    <tableColumn id="4" xr3:uid="{AA22EA7D-5DC0-4F3A-8ECA-5325860C71C2}" name="Count_x000a_(2017/18)" dataDxfId="37"/>
    <tableColumn id="5" xr3:uid="{8961EBF3-9061-40CF-8EED-1A80E878AA94}" name="Crude Rate_x000a_(2017/18)" dataDxfId="36"/>
    <tableColumn id="9" xr3:uid="{670C5F53-3547-4206-A3B4-00F4526F41EF}" name="Adjusted Rate _x000a_(2017/18)" dataDxfId="35"/>
    <tableColumn id="6" xr3:uid="{5AE41F3B-C96C-4164-9A3A-D1DA1E86C419}" name="Count_x000a_(2022/23)" dataDxfId="34"/>
    <tableColumn id="7" xr3:uid="{CC94DDF7-9E48-4746-955D-E442C96C3982}" name="Crude Rate_x000a_(2022/23)" dataDxfId="33"/>
    <tableColumn id="10" xr3:uid="{1DCF345B-E210-451E-A2D4-F32F96B5D28A}" name="Adjusted Rate_x000a_(2022/23)" dataDxfId="32"/>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G22" totalsRowShown="0" headerRowDxfId="31" dataDxfId="29" headerRowBorderDxfId="30">
  <tableColumns count="7">
    <tableColumn id="1" xr3:uid="{FE5F8FC8-159A-4DF3-B7D2-2F19ED803D96}" name="District" dataDxfId="28"/>
    <tableColumn id="4" xr3:uid="{ACE4089F-A593-4169-8211-DB959B0A7642}" name="Count_x000a_(2017/18)" dataDxfId="27"/>
    <tableColumn id="5" xr3:uid="{BBAF5251-1946-45AA-B1BE-33DD00E61DDF}" name="Crude Rate_x000a_(2017/18)" dataDxfId="26"/>
    <tableColumn id="9" xr3:uid="{0243E1F9-2123-42A5-BB23-E877D5619A14}" name="Adjusted Rate _x000a_(2017/18)" dataDxfId="25"/>
    <tableColumn id="6" xr3:uid="{2EBEEC92-8AF4-4122-8D62-E2CACC3843A9}" name="Count_x000a_(2022/23)" dataDxfId="24"/>
    <tableColumn id="7" xr3:uid="{EE37DAC4-2A3A-4DD3-9407-19801A4F6813}" name="Crude Rate_x000a_(2022/23)" dataDxfId="23"/>
    <tableColumn id="10" xr3:uid="{E85AC16D-EACE-461E-8B26-B1F5656F1FD6}" name="Adjusted Rate_x000a_(2022/23)" dataDxfId="22"/>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G20" totalsRowShown="0" headerRowDxfId="21" dataDxfId="19" headerRowBorderDxfId="20">
  <tableColumns count="7">
    <tableColumn id="1" xr3:uid="{6E1F500A-8750-4D61-92EF-BE362543E70C}" name="District" dataDxfId="18"/>
    <tableColumn id="4" xr3:uid="{82B9FAD0-A182-4979-A453-ABA4A726790B}" name="Count_x000a_(2017/18)" dataDxfId="17"/>
    <tableColumn id="5" xr3:uid="{112A539F-2360-4C14-A71A-5D32AF2F734D}" name="Crude Rate_x000a_(2017/18)" dataDxfId="16"/>
    <tableColumn id="9" xr3:uid="{7A0D3EB2-8D1A-44C5-A259-DABF8E4C74B0}" name="Adjusted Rate _x000a_(2017/18)" dataDxfId="15"/>
    <tableColumn id="6" xr3:uid="{FB9C8903-1AC8-4A75-8E6F-8F2F08F49C57}" name="Count_x000a_(2022/23)" dataDxfId="14"/>
    <tableColumn id="7" xr3:uid="{290570BD-3038-4C7F-AC18-9BCCFD7BFA28}" name="Crude Rate_x000a_(2022/23)" dataDxfId="13"/>
    <tableColumn id="10" xr3:uid="{926D0B2F-0520-4633-993E-B9FF02B30FFE}" name="Adjusted Rate_x000a_(2022/23)" dataDxfId="12"/>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C14" totalsRowShown="0" headerRowDxfId="11" dataDxfId="9" headerRowBorderDxfId="10">
  <tableColumns count="3">
    <tableColumn id="1" xr3:uid="{7529A3CA-56E2-405D-9518-3E138199BDA2}" name="Income Quintile" dataDxfId="8"/>
    <tableColumn id="2" xr3:uid="{8F107E04-FBD4-4D42-8209-86BE6E85EED9}" name="Adjusted Rate_x000a_(2017/18)" dataDxfId="7" dataCellStyle="Data - percent"/>
    <tableColumn id="3" xr3:uid="{25DBBBAA-19F0-44AB-A7A3-E2C9680F4E3D}" name="Adjusted Rate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493C9E7-EB92-4E7D-AAE4-3E89D767ACDE}" name="Table919331221303948664" displayName="Table919331221303948664" ref="A2:B12" totalsRowShown="0" headerRowDxfId="5" dataDxfId="3" headerRowBorderDxfId="4">
  <tableColumns count="2">
    <tableColumn id="1" xr3:uid="{9C3DB03E-81A4-4AA3-9935-EAAC2248E21F}" name="Statistical Tests" dataDxfId="2"/>
    <tableColumn id="2" xr3:uid="{5F72FD68-9183-4DD5-986C-3E93D9BE3065}"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O14"/>
  <sheetViews>
    <sheetView showGridLines="0" zoomScale="90" zoomScaleNormal="90" workbookViewId="0"/>
  </sheetViews>
  <sheetFormatPr defaultColWidth="9.33203125" defaultRowHeight="15" x14ac:dyDescent="0.25"/>
  <cols>
    <col min="1" max="1" width="39.5546875" style="79" customWidth="1"/>
    <col min="2" max="4" width="20.77734375" style="79" customWidth="1"/>
    <col min="5" max="5" width="20.77734375" style="78" customWidth="1"/>
    <col min="6" max="7" width="20.77734375" style="79" customWidth="1"/>
    <col min="8" max="9" width="10.5546875" style="79" customWidth="1"/>
    <col min="10" max="16384" width="9.33203125" style="79"/>
  </cols>
  <sheetData>
    <row r="1" spans="1:15" s="62" customFormat="1" ht="18.899999999999999" customHeight="1" x14ac:dyDescent="0.3">
      <c r="A1" s="122" t="s">
        <v>447</v>
      </c>
      <c r="B1" s="61"/>
      <c r="C1" s="61"/>
      <c r="D1" s="61"/>
      <c r="E1" s="61"/>
      <c r="F1" s="61"/>
      <c r="G1" s="61"/>
      <c r="H1" s="61"/>
      <c r="I1" s="61"/>
    </row>
    <row r="2" spans="1:15" s="62" customFormat="1" ht="18.899999999999999" customHeight="1" x14ac:dyDescent="0.3">
      <c r="A2" s="1" t="s">
        <v>453</v>
      </c>
      <c r="B2" s="63"/>
      <c r="C2" s="63"/>
      <c r="D2" s="63"/>
      <c r="E2" s="63"/>
      <c r="F2" s="63"/>
      <c r="G2" s="63"/>
      <c r="H2" s="61"/>
      <c r="I2" s="61"/>
    </row>
    <row r="3" spans="1:15" s="66" customFormat="1" ht="54" customHeight="1" x14ac:dyDescent="0.3">
      <c r="A3" s="105" t="s">
        <v>464</v>
      </c>
      <c r="B3" s="64" t="s">
        <v>430</v>
      </c>
      <c r="C3" s="64" t="s">
        <v>431</v>
      </c>
      <c r="D3" s="64" t="s">
        <v>465</v>
      </c>
      <c r="E3" s="64" t="s">
        <v>432</v>
      </c>
      <c r="F3" s="64" t="s">
        <v>433</v>
      </c>
      <c r="G3" s="65" t="s">
        <v>429</v>
      </c>
      <c r="N3" s="67"/>
      <c r="O3" s="67"/>
    </row>
    <row r="4" spans="1:15" s="62" customFormat="1" ht="18.899999999999999" customHeight="1" x14ac:dyDescent="0.3">
      <c r="A4" s="68" t="s">
        <v>172</v>
      </c>
      <c r="B4" s="69">
        <v>19305</v>
      </c>
      <c r="C4" s="70">
        <v>136.95277417</v>
      </c>
      <c r="D4" s="70">
        <v>144.89757743999999</v>
      </c>
      <c r="E4" s="69">
        <v>26488</v>
      </c>
      <c r="F4" s="70">
        <v>170.51848228</v>
      </c>
      <c r="G4" s="71">
        <v>176.87244261000001</v>
      </c>
    </row>
    <row r="5" spans="1:15" s="62" customFormat="1" ht="18.899999999999999" customHeight="1" x14ac:dyDescent="0.3">
      <c r="A5" s="68" t="s">
        <v>167</v>
      </c>
      <c r="B5" s="69">
        <v>88975</v>
      </c>
      <c r="C5" s="70">
        <v>147.33082414</v>
      </c>
      <c r="D5" s="70">
        <v>157.64309151</v>
      </c>
      <c r="E5" s="69">
        <v>113105</v>
      </c>
      <c r="F5" s="70">
        <v>176.81607564000001</v>
      </c>
      <c r="G5" s="71">
        <v>182.39062799000001</v>
      </c>
    </row>
    <row r="6" spans="1:15" s="62" customFormat="1" ht="18.899999999999999" customHeight="1" x14ac:dyDescent="0.3">
      <c r="A6" s="68" t="s">
        <v>47</v>
      </c>
      <c r="B6" s="69">
        <v>16747</v>
      </c>
      <c r="C6" s="70">
        <v>169.62422769</v>
      </c>
      <c r="D6" s="70">
        <v>160.30196576</v>
      </c>
      <c r="E6" s="69">
        <v>20070</v>
      </c>
      <c r="F6" s="70">
        <v>191.83712482999999</v>
      </c>
      <c r="G6" s="71">
        <v>178.00684018000001</v>
      </c>
    </row>
    <row r="7" spans="1:15" s="62" customFormat="1" ht="18.899999999999999" customHeight="1" x14ac:dyDescent="0.3">
      <c r="A7" s="68" t="s">
        <v>170</v>
      </c>
      <c r="B7" s="69">
        <v>20849</v>
      </c>
      <c r="C7" s="70">
        <v>162.46902420000001</v>
      </c>
      <c r="D7" s="70">
        <v>151.44376854999999</v>
      </c>
      <c r="E7" s="69">
        <v>24619</v>
      </c>
      <c r="F7" s="70">
        <v>186.08887579</v>
      </c>
      <c r="G7" s="71">
        <v>169.52844956000001</v>
      </c>
    </row>
    <row r="8" spans="1:15" s="62" customFormat="1" ht="18.899999999999999" customHeight="1" x14ac:dyDescent="0.3">
      <c r="A8" s="68" t="s">
        <v>168</v>
      </c>
      <c r="B8" s="69">
        <v>8505</v>
      </c>
      <c r="C8" s="70">
        <v>176.70891336</v>
      </c>
      <c r="D8" s="70">
        <v>214.47574276</v>
      </c>
      <c r="E8" s="69">
        <v>11940</v>
      </c>
      <c r="F8" s="70">
        <v>244.63202754</v>
      </c>
      <c r="G8" s="71">
        <v>283.54373602999999</v>
      </c>
      <c r="N8" s="72"/>
    </row>
    <row r="9" spans="1:15" s="62" customFormat="1" ht="18.899999999999999" customHeight="1" x14ac:dyDescent="0.3">
      <c r="A9" s="73" t="s">
        <v>29</v>
      </c>
      <c r="B9" s="74">
        <v>154665</v>
      </c>
      <c r="C9" s="75">
        <v>151.15872228000001</v>
      </c>
      <c r="D9" s="75">
        <v>155.55975414</v>
      </c>
      <c r="E9" s="74">
        <v>196544</v>
      </c>
      <c r="F9" s="75">
        <v>181.29090815000001</v>
      </c>
      <c r="G9" s="76">
        <v>181.29090815000001</v>
      </c>
    </row>
    <row r="10" spans="1:15" ht="18.899999999999999" customHeight="1" x14ac:dyDescent="0.25">
      <c r="A10" s="77" t="s">
        <v>417</v>
      </c>
    </row>
    <row r="11" spans="1:15" x14ac:dyDescent="0.25">
      <c r="E11" s="79"/>
    </row>
    <row r="12" spans="1:15" x14ac:dyDescent="0.25">
      <c r="A12" s="121" t="s">
        <v>470</v>
      </c>
      <c r="B12" s="80"/>
      <c r="C12" s="80"/>
      <c r="D12" s="80"/>
      <c r="E12" s="80"/>
      <c r="F12" s="80"/>
      <c r="G12" s="80"/>
    </row>
    <row r="13" spans="1:15" x14ac:dyDescent="0.25">
      <c r="E13" s="79"/>
    </row>
    <row r="14" spans="1:15" ht="15.6" x14ac:dyDescent="0.3">
      <c r="A14" s="123" t="s">
        <v>471</v>
      </c>
      <c r="E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V53" sqref="V53"/>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CT Scan Rate by Regions, 2012/13, 2017/18 and 2022/23, per 1000</v>
      </c>
    </row>
    <row r="3" spans="1:34" x14ac:dyDescent="0.3">
      <c r="B3" s="30" t="str">
        <f>'Raw Data'!B6</f>
        <v xml:space="preserve">date:     March 19, 2025 </v>
      </c>
    </row>
    <row r="4" spans="1:34" x14ac:dyDescent="0.3">
      <c r="AD4"/>
      <c r="AE4"/>
    </row>
    <row r="5" spans="1:34" s="3" customFormat="1" x14ac:dyDescent="0.3">
      <c r="A5" s="3" t="s">
        <v>235</v>
      </c>
      <c r="B5" s="2" t="s">
        <v>177</v>
      </c>
      <c r="C5" s="3" t="s">
        <v>127</v>
      </c>
      <c r="D5" s="32" t="s">
        <v>392</v>
      </c>
      <c r="E5" s="2" t="s">
        <v>393</v>
      </c>
      <c r="F5" s="7" t="s">
        <v>204</v>
      </c>
      <c r="G5" s="7" t="s">
        <v>205</v>
      </c>
      <c r="H5" s="7" t="s">
        <v>206</v>
      </c>
      <c r="I5" s="15"/>
      <c r="J5" s="19" t="s">
        <v>264</v>
      </c>
      <c r="K5" s="16"/>
    </row>
    <row r="6" spans="1:34" x14ac:dyDescent="0.3">
      <c r="A6">
        <v>6</v>
      </c>
      <c r="B6" s="33" t="s">
        <v>128</v>
      </c>
      <c r="C6" t="str">
        <f>IF('Raw Data'!BC13&lt;0,CONCATENATE("(",-1*'Raw Data'!BC13,")"),'Raw Data'!BC13)</f>
        <v>(a,b)</v>
      </c>
      <c r="D6" s="34" t="s">
        <v>46</v>
      </c>
      <c r="E6" s="30" t="str">
        <f t="shared" ref="E6:E11" si="0">CONCATENATE(B6)&amp; (C6)</f>
        <v>Manitoba (a,b)</v>
      </c>
      <c r="F6" s="13">
        <f>'Raw Data'!E13</f>
        <v>122.53829532</v>
      </c>
      <c r="G6" s="13">
        <f>'Raw Data'!Q13</f>
        <v>155.55975414</v>
      </c>
      <c r="H6" s="13">
        <f>'Raw Data'!AC13</f>
        <v>181.29090815000001</v>
      </c>
      <c r="J6" s="19">
        <v>8</v>
      </c>
      <c r="K6" s="17" t="s">
        <v>160</v>
      </c>
      <c r="L6" s="35"/>
      <c r="M6"/>
      <c r="N6" s="33"/>
      <c r="S6" s="6"/>
      <c r="T6" s="6"/>
      <c r="U6" s="6"/>
      <c r="AA6"/>
      <c r="AB6"/>
      <c r="AC6"/>
      <c r="AD6"/>
      <c r="AE6"/>
    </row>
    <row r="7" spans="1:34" x14ac:dyDescent="0.3">
      <c r="A7">
        <v>5</v>
      </c>
      <c r="B7" s="33" t="s">
        <v>168</v>
      </c>
      <c r="C7" t="str">
        <f>IF('Raw Data'!BC12&lt;0,CONCATENATE("(",-1*'Raw Data'!BC12,")"),'Raw Data'!BC12)</f>
        <v>(1,2,3,a,b)</v>
      </c>
      <c r="D7"/>
      <c r="E7" s="30" t="str">
        <f t="shared" si="0"/>
        <v>Northern Health Region (1,2,3,a,b)</v>
      </c>
      <c r="F7" s="13">
        <f>'Raw Data'!E12</f>
        <v>157.46172396</v>
      </c>
      <c r="G7" s="13">
        <f>'Raw Data'!Q12</f>
        <v>214.47574276</v>
      </c>
      <c r="H7" s="13">
        <f>'Raw Data'!AC12</f>
        <v>283.54373602999999</v>
      </c>
      <c r="J7" s="19">
        <v>9</v>
      </c>
      <c r="K7" s="16" t="s">
        <v>161</v>
      </c>
      <c r="L7" s="35"/>
      <c r="M7"/>
      <c r="N7" s="33"/>
      <c r="S7" s="6"/>
      <c r="T7" s="6"/>
      <c r="U7" s="6"/>
      <c r="AA7"/>
      <c r="AB7"/>
      <c r="AC7"/>
      <c r="AD7"/>
      <c r="AE7"/>
    </row>
    <row r="8" spans="1:34" x14ac:dyDescent="0.3">
      <c r="A8">
        <v>4</v>
      </c>
      <c r="B8" s="33" t="s">
        <v>170</v>
      </c>
      <c r="C8" t="str">
        <f>IF('Raw Data'!BC11&lt;0,CONCATENATE("(",-1*'Raw Data'!BC11,")"),'Raw Data'!BC11)</f>
        <v xml:space="preserve"> </v>
      </c>
      <c r="D8"/>
      <c r="E8" s="30" t="str">
        <f t="shared" si="0"/>
        <v xml:space="preserve">Prairie Mountain Health  </v>
      </c>
      <c r="F8" s="13">
        <f>'Raw Data'!E11</f>
        <v>135.94030685999999</v>
      </c>
      <c r="G8" s="13">
        <f>'Raw Data'!Q11</f>
        <v>151.44376854999999</v>
      </c>
      <c r="H8" s="13">
        <f>'Raw Data'!AC11</f>
        <v>169.52844956000001</v>
      </c>
      <c r="J8" s="19">
        <v>10</v>
      </c>
      <c r="K8" s="16" t="s">
        <v>163</v>
      </c>
      <c r="L8" s="35"/>
      <c r="M8"/>
      <c r="N8" s="33"/>
      <c r="S8" s="6"/>
      <c r="T8" s="6"/>
      <c r="U8" s="6"/>
      <c r="AA8"/>
      <c r="AB8"/>
      <c r="AC8"/>
      <c r="AD8"/>
      <c r="AE8"/>
    </row>
    <row r="9" spans="1:34" x14ac:dyDescent="0.3">
      <c r="A9">
        <v>3</v>
      </c>
      <c r="B9" s="33" t="s">
        <v>169</v>
      </c>
      <c r="C9" t="str">
        <f>IF('Raw Data'!BC10&lt;0,CONCATENATE("(",-1*'Raw Data'!BC10,")"),'Raw Data'!BC10)</f>
        <v>(a)</v>
      </c>
      <c r="D9"/>
      <c r="E9" s="30" t="str">
        <f t="shared" si="0"/>
        <v>Interlake-Eastern RHA (a)</v>
      </c>
      <c r="F9" s="13">
        <f>'Raw Data'!E10</f>
        <v>129.33717725</v>
      </c>
      <c r="G9" s="13">
        <f>'Raw Data'!Q10</f>
        <v>160.30196576</v>
      </c>
      <c r="H9" s="13">
        <f>'Raw Data'!AC10</f>
        <v>178.00684018000001</v>
      </c>
      <c r="J9" s="19">
        <v>11</v>
      </c>
      <c r="K9" s="16" t="s">
        <v>162</v>
      </c>
      <c r="L9" s="35"/>
      <c r="M9"/>
      <c r="N9" s="33"/>
      <c r="S9" s="6"/>
      <c r="T9" s="6"/>
      <c r="U9" s="6"/>
      <c r="AA9"/>
      <c r="AB9"/>
      <c r="AC9"/>
      <c r="AD9"/>
      <c r="AE9"/>
    </row>
    <row r="10" spans="1:34" x14ac:dyDescent="0.3">
      <c r="A10">
        <v>2</v>
      </c>
      <c r="B10" s="33" t="s">
        <v>171</v>
      </c>
      <c r="C10" t="str">
        <f>IF('Raw Data'!BC9&lt;0,CONCATENATE("(",-1*'Raw Data'!BC9,")"),'Raw Data'!BC9)</f>
        <v>(a,b)</v>
      </c>
      <c r="D10"/>
      <c r="E10" s="30" t="str">
        <f t="shared" si="0"/>
        <v>Winnipeg RHA (a,b)</v>
      </c>
      <c r="F10" s="13">
        <f>'Raw Data'!E9</f>
        <v>131.67506354</v>
      </c>
      <c r="G10" s="13">
        <f>'Raw Data'!Q9</f>
        <v>157.64309151</v>
      </c>
      <c r="H10" s="13">
        <f>'Raw Data'!AC9</f>
        <v>182.39062799000001</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(1,a,b)</v>
      </c>
      <c r="D11"/>
      <c r="E11" s="30" t="str">
        <f t="shared" si="0"/>
        <v>Southern Health-Santé Sud (1,a,b)</v>
      </c>
      <c r="F11" s="13">
        <f>'Raw Data'!E8</f>
        <v>62.651739319999997</v>
      </c>
      <c r="G11" s="13">
        <f>'Raw Data'!Q8</f>
        <v>144.89757743999999</v>
      </c>
      <c r="H11" s="13">
        <f>'Raw Data'!AC8</f>
        <v>176.87244261000001</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CT Scan Rate by Income Quintile, 2012/13, 2017/18 and 2022/23,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3, 2025 </v>
      </c>
      <c r="F17"/>
      <c r="G17"/>
      <c r="H17"/>
      <c r="I17"/>
      <c r="J17" s="6"/>
      <c r="K17" s="6"/>
      <c r="L17" s="6"/>
      <c r="M17" s="6"/>
      <c r="N17" s="6" t="s">
        <v>419</v>
      </c>
      <c r="O17" s="6" t="s">
        <v>420</v>
      </c>
      <c r="P17" s="6" t="s">
        <v>421</v>
      </c>
      <c r="R17" s="35"/>
      <c r="V17"/>
      <c r="W17"/>
      <c r="X17"/>
      <c r="AF17" s="6"/>
      <c r="AG17" s="6"/>
      <c r="AH17" s="6"/>
    </row>
    <row r="18" spans="1:34" x14ac:dyDescent="0.3">
      <c r="B18"/>
      <c r="D18"/>
      <c r="E18"/>
      <c r="F18" s="6" t="s">
        <v>394</v>
      </c>
      <c r="G18" s="6" t="s">
        <v>395</v>
      </c>
      <c r="H18" s="6" t="s">
        <v>396</v>
      </c>
      <c r="I18"/>
      <c r="J18" s="6"/>
      <c r="K18" s="6"/>
      <c r="L18" s="6"/>
      <c r="M18" s="6"/>
      <c r="N18" s="43" t="s">
        <v>418</v>
      </c>
      <c r="O18" s="6"/>
      <c r="Q18" s="3"/>
      <c r="R18" s="35"/>
      <c r="V18"/>
      <c r="W18"/>
      <c r="X18"/>
      <c r="AF18" s="6"/>
      <c r="AG18" s="6"/>
      <c r="AH18" s="6"/>
    </row>
    <row r="19" spans="1:34" x14ac:dyDescent="0.3">
      <c r="B19" s="3" t="s">
        <v>30</v>
      </c>
      <c r="C19" s="3" t="s">
        <v>411</v>
      </c>
      <c r="D19" s="32" t="s">
        <v>392</v>
      </c>
      <c r="E19" s="2" t="s">
        <v>393</v>
      </c>
      <c r="F19" s="7" t="s">
        <v>204</v>
      </c>
      <c r="G19" s="7" t="s">
        <v>205</v>
      </c>
      <c r="H19" s="7" t="s">
        <v>206</v>
      </c>
      <c r="I19" s="7"/>
      <c r="J19" s="19" t="s">
        <v>264</v>
      </c>
      <c r="K19" s="16"/>
      <c r="L19" s="7"/>
      <c r="M19" s="14"/>
      <c r="N19" s="7" t="s">
        <v>204</v>
      </c>
      <c r="O19" s="7" t="s">
        <v>205</v>
      </c>
      <c r="P19" s="7" t="s">
        <v>206</v>
      </c>
    </row>
    <row r="20" spans="1:34" ht="27" x14ac:dyDescent="0.3">
      <c r="A20" t="s">
        <v>28</v>
      </c>
      <c r="B20" s="46" t="s">
        <v>412</v>
      </c>
      <c r="C20" s="33" t="str">
        <f>IF(OR('Raw Inc Data'!BS9="s",'Raw Inc Data'!BT9="s",'Raw Inc Data'!BU9="s")," (s)","")</f>
        <v/>
      </c>
      <c r="D20" t="s">
        <v>28</v>
      </c>
      <c r="E20" s="46" t="str">
        <f>CONCATENATE(B20,C20)</f>
        <v>R1
(Lowest)</v>
      </c>
      <c r="F20" s="13">
        <f>'Raw Inc Data'!D9</f>
        <v>132.72373181</v>
      </c>
      <c r="G20" s="13">
        <f>'Raw Inc Data'!U9</f>
        <v>198.03379118000001</v>
      </c>
      <c r="H20" s="13">
        <f>'Raw Inc Data'!AL9</f>
        <v>200.25501202000001</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107.9928065</v>
      </c>
      <c r="G21" s="13">
        <f>'Raw Inc Data'!U10</f>
        <v>166.12667268999999</v>
      </c>
      <c r="H21" s="13">
        <f>'Raw Inc Data'!AL10</f>
        <v>223.58144504000001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95.921047985000001</v>
      </c>
      <c r="G22" s="13">
        <f>'Raw Inc Data'!U11</f>
        <v>143.06365546000001</v>
      </c>
      <c r="H22" s="13">
        <f>'Raw Inc Data'!AL11</f>
        <v>180.11310040999999</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110.00951903000001</v>
      </c>
      <c r="G23" s="13">
        <f>'Raw Inc Data'!U12</f>
        <v>149.88731103000001</v>
      </c>
      <c r="H23" s="13">
        <f>'Raw Inc Data'!AL12</f>
        <v>172.37208676</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413</v>
      </c>
      <c r="C24" s="33" t="str">
        <f>IF(OR('Raw Inc Data'!BS13="s",'Raw Inc Data'!BT13="s",'Raw Inc Data'!BU13="s")," (s)","")</f>
        <v/>
      </c>
      <c r="D24"/>
      <c r="E24" s="46" t="str">
        <f t="shared" si="1"/>
        <v>Rural R5
(Highest)</v>
      </c>
      <c r="F24" s="13">
        <f>'Raw Inc Data'!D13</f>
        <v>117.9980042</v>
      </c>
      <c r="G24" s="13">
        <f>'Raw Inc Data'!U13</f>
        <v>152.01490415999999</v>
      </c>
      <c r="H24" s="13">
        <f>'Raw Inc Data'!AL13</f>
        <v>170.70753266</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414</v>
      </c>
      <c r="C25" s="33" t="str">
        <f>IF(OR('Raw Inc Data'!BS14="s",'Raw Inc Data'!BT14="s",'Raw Inc Data'!BU14="s")," (s)","")</f>
        <v/>
      </c>
      <c r="D25" t="s">
        <v>28</v>
      </c>
      <c r="E25" s="46" t="str">
        <f t="shared" si="1"/>
        <v>U1
(Lowest)</v>
      </c>
      <c r="F25" s="13">
        <f>'Raw Inc Data'!D14</f>
        <v>164.65397064000001</v>
      </c>
      <c r="G25" s="13">
        <f>'Raw Inc Data'!U14</f>
        <v>196.29302675</v>
      </c>
      <c r="H25" s="13">
        <f>'Raw Inc Data'!AL14</f>
        <v>228.94751450999999</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138.56801569000001</v>
      </c>
      <c r="G26" s="13">
        <f>'Raw Inc Data'!U15</f>
        <v>163.54329681999999</v>
      </c>
      <c r="H26" s="13">
        <f>'Raw Inc Data'!AL15</f>
        <v>193.67991240000001</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134.75193515000001</v>
      </c>
      <c r="G27" s="13">
        <f>'Raw Inc Data'!U16</f>
        <v>157.63432177000001</v>
      </c>
      <c r="H27" s="13">
        <f>'Raw Inc Data'!AL16</f>
        <v>172.60472730999999</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125.24511031999999</v>
      </c>
      <c r="G28" s="13">
        <f>'Raw Inc Data'!U17</f>
        <v>147.78034968</v>
      </c>
      <c r="H28" s="13">
        <f>'Raw Inc Data'!AL17</f>
        <v>165.74038372999999</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415</v>
      </c>
      <c r="C29" s="33" t="str">
        <f>IF(OR('Raw Inc Data'!BS18="s",'Raw Inc Data'!BT18="s",'Raw Inc Data'!BU18="s")," (s)","")</f>
        <v/>
      </c>
      <c r="D29"/>
      <c r="E29" s="46" t="str">
        <f t="shared" si="1"/>
        <v>Urban U5
(Highest)</v>
      </c>
      <c r="F29" s="13">
        <f>'Raw Inc Data'!D18</f>
        <v>118.57332497</v>
      </c>
      <c r="G29" s="13">
        <f>'Raw Inc Data'!U18</f>
        <v>135.83895207</v>
      </c>
      <c r="H29" s="13">
        <f>'Raw Inc Data'!AL18</f>
        <v>155.93129822</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242</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398</v>
      </c>
      <c r="G33" s="36" t="s">
        <v>399</v>
      </c>
      <c r="H33" t="s">
        <v>400</v>
      </c>
      <c r="I33"/>
      <c r="J33" s="43" t="s">
        <v>397</v>
      </c>
      <c r="K33" s="6"/>
      <c r="L33" s="37"/>
      <c r="M33" s="36"/>
      <c r="N33" s="36"/>
      <c r="O33" s="36"/>
      <c r="R33" s="35"/>
      <c r="V33"/>
      <c r="W33"/>
      <c r="X33"/>
      <c r="AF33" s="6"/>
      <c r="AG33" s="6"/>
      <c r="AH33" s="6"/>
    </row>
    <row r="34" spans="2:34" x14ac:dyDescent="0.3">
      <c r="B34"/>
      <c r="D34"/>
      <c r="E34" s="27" t="s">
        <v>269</v>
      </c>
      <c r="F34" s="28" t="str">
        <f>IF('Raw Inc Data'!BN9="r","*","")</f>
        <v/>
      </c>
      <c r="G34" s="28" t="str">
        <f>IF('Raw Inc Data'!BO9="r","*","")</f>
        <v>*</v>
      </c>
      <c r="H34" s="28" t="str">
        <f>IF('Raw Inc Data'!BP9="r","*","")</f>
        <v>*</v>
      </c>
      <c r="I34" s="26"/>
      <c r="J34" s="44" t="s">
        <v>269</v>
      </c>
      <c r="K34" s="44" t="s">
        <v>401</v>
      </c>
      <c r="L34" s="44" t="s">
        <v>403</v>
      </c>
      <c r="M34" s="44" t="s">
        <v>404</v>
      </c>
      <c r="N34"/>
      <c r="O34" s="35"/>
    </row>
    <row r="35" spans="2:34" x14ac:dyDescent="0.3">
      <c r="B35"/>
      <c r="D35"/>
      <c r="E35" s="27" t="s">
        <v>268</v>
      </c>
      <c r="F35" s="28" t="str">
        <f>IF('Raw Inc Data'!BN14="u","*","")</f>
        <v>*</v>
      </c>
      <c r="G35" s="28" t="str">
        <f>IF('Raw Inc Data'!BO14="u","*","")</f>
        <v>*</v>
      </c>
      <c r="H35" s="28" t="str">
        <f>IF('Raw Inc Data'!BP14="u","*","")</f>
        <v>*</v>
      </c>
      <c r="I35" s="38"/>
      <c r="J35" s="44" t="s">
        <v>268</v>
      </c>
      <c r="K35" s="44" t="s">
        <v>402</v>
      </c>
      <c r="L35" s="44" t="s">
        <v>406</v>
      </c>
      <c r="M35" s="44" t="s">
        <v>405</v>
      </c>
      <c r="N35"/>
      <c r="O35" s="35"/>
    </row>
    <row r="36" spans="2:34" x14ac:dyDescent="0.3">
      <c r="B36"/>
      <c r="D36"/>
      <c r="E36" s="39" t="s">
        <v>271</v>
      </c>
      <c r="F36" s="40"/>
      <c r="G36" s="28" t="str">
        <f>IF('Raw Inc Data'!BQ9="a"," (a)","")</f>
        <v/>
      </c>
      <c r="H36" s="28" t="str">
        <f>IF('Raw Inc Data'!BR9="b"," (b)","")</f>
        <v/>
      </c>
      <c r="I36" s="26"/>
      <c r="J36" s="44" t="s">
        <v>271</v>
      </c>
      <c r="K36" s="44"/>
      <c r="L36" s="44" t="s">
        <v>407</v>
      </c>
      <c r="M36" s="44" t="s">
        <v>408</v>
      </c>
      <c r="N36" s="6"/>
      <c r="O36" s="35"/>
    </row>
    <row r="37" spans="2:34" x14ac:dyDescent="0.3">
      <c r="B37"/>
      <c r="D37"/>
      <c r="E37" s="39" t="s">
        <v>270</v>
      </c>
      <c r="F37" s="40"/>
      <c r="G37" s="28" t="str">
        <f>IF('Raw Inc Data'!BQ14="a"," (a)","")</f>
        <v/>
      </c>
      <c r="H37" s="28" t="str">
        <f>IF('Raw Inc Data'!BR14="b"," (b)","")</f>
        <v/>
      </c>
      <c r="I37" s="26"/>
      <c r="J37" s="45" t="s">
        <v>270</v>
      </c>
      <c r="K37" s="44"/>
      <c r="L37" s="44" t="s">
        <v>409</v>
      </c>
      <c r="M37" s="28" t="s">
        <v>410</v>
      </c>
      <c r="N37" s="6"/>
      <c r="O37" s="35"/>
    </row>
    <row r="38" spans="2:34" x14ac:dyDescent="0.3">
      <c r="B38"/>
      <c r="D38"/>
      <c r="E38" s="27" t="s">
        <v>375</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376</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422</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V53" sqref="V53"/>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2"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434</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4"/>
      <c r="BE5" s="104"/>
      <c r="BF5" s="104"/>
    </row>
    <row r="6" spans="1:93" x14ac:dyDescent="0.3">
      <c r="A6" s="10"/>
      <c r="B6" t="s">
        <v>466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4"/>
      <c r="BE6" s="104"/>
      <c r="BF6" s="104"/>
    </row>
    <row r="7" spans="1:93" x14ac:dyDescent="0.3">
      <c r="A7" s="10"/>
      <c r="B7" t="s">
        <v>0</v>
      </c>
      <c r="C7" s="107" t="s">
        <v>1</v>
      </c>
      <c r="D7" s="108" t="s">
        <v>2</v>
      </c>
      <c r="E7" s="109" t="s">
        <v>3</v>
      </c>
      <c r="F7" s="108" t="s">
        <v>4</v>
      </c>
      <c r="G7" s="108" t="s">
        <v>5</v>
      </c>
      <c r="H7" s="108" t="s">
        <v>6</v>
      </c>
      <c r="I7" s="110" t="s">
        <v>7</v>
      </c>
      <c r="J7" s="108" t="s">
        <v>153</v>
      </c>
      <c r="K7" s="108" t="s">
        <v>154</v>
      </c>
      <c r="L7" s="108" t="s">
        <v>8</v>
      </c>
      <c r="M7" s="108" t="s">
        <v>9</v>
      </c>
      <c r="N7" s="108" t="s">
        <v>10</v>
      </c>
      <c r="O7" s="108" t="s">
        <v>11</v>
      </c>
      <c r="P7" s="108" t="s">
        <v>12</v>
      </c>
      <c r="Q7" s="109" t="s">
        <v>13</v>
      </c>
      <c r="R7" s="108" t="s">
        <v>14</v>
      </c>
      <c r="S7" s="108" t="s">
        <v>15</v>
      </c>
      <c r="T7" s="108" t="s">
        <v>16</v>
      </c>
      <c r="U7" s="110" t="s">
        <v>17</v>
      </c>
      <c r="V7" s="108" t="s">
        <v>155</v>
      </c>
      <c r="W7" s="108" t="s">
        <v>156</v>
      </c>
      <c r="X7" s="108" t="s">
        <v>18</v>
      </c>
      <c r="Y7" s="108" t="s">
        <v>19</v>
      </c>
      <c r="Z7" s="108" t="s">
        <v>20</v>
      </c>
      <c r="AA7" s="108" t="s">
        <v>208</v>
      </c>
      <c r="AB7" s="108" t="s">
        <v>209</v>
      </c>
      <c r="AC7" s="109" t="s">
        <v>210</v>
      </c>
      <c r="AD7" s="108" t="s">
        <v>211</v>
      </c>
      <c r="AE7" s="108" t="s">
        <v>212</v>
      </c>
      <c r="AF7" s="108" t="s">
        <v>213</v>
      </c>
      <c r="AG7" s="110" t="s">
        <v>214</v>
      </c>
      <c r="AH7" s="108" t="s">
        <v>215</v>
      </c>
      <c r="AI7" s="108" t="s">
        <v>216</v>
      </c>
      <c r="AJ7" s="108" t="s">
        <v>217</v>
      </c>
      <c r="AK7" s="108" t="s">
        <v>218</v>
      </c>
      <c r="AL7" s="108" t="s">
        <v>219</v>
      </c>
      <c r="AM7" s="108" t="s">
        <v>220</v>
      </c>
      <c r="AN7" s="108" t="s">
        <v>221</v>
      </c>
      <c r="AO7" s="108" t="s">
        <v>222</v>
      </c>
      <c r="AP7" s="108" t="s">
        <v>223</v>
      </c>
      <c r="AQ7" s="108" t="s">
        <v>21</v>
      </c>
      <c r="AR7" s="108" t="s">
        <v>22</v>
      </c>
      <c r="AS7" s="108" t="s">
        <v>23</v>
      </c>
      <c r="AT7" s="108" t="s">
        <v>24</v>
      </c>
      <c r="AU7" s="107" t="s">
        <v>157</v>
      </c>
      <c r="AV7" s="107" t="s">
        <v>158</v>
      </c>
      <c r="AW7" s="107" t="s">
        <v>224</v>
      </c>
      <c r="AX7" s="107" t="s">
        <v>159</v>
      </c>
      <c r="AY7" s="107" t="s">
        <v>225</v>
      </c>
      <c r="AZ7" s="107" t="s">
        <v>25</v>
      </c>
      <c r="BA7" s="107" t="s">
        <v>26</v>
      </c>
      <c r="BB7" s="107" t="s">
        <v>226</v>
      </c>
      <c r="BC7" s="111" t="s">
        <v>27</v>
      </c>
      <c r="BD7" s="112" t="s">
        <v>129</v>
      </c>
      <c r="BE7" s="112" t="s">
        <v>130</v>
      </c>
      <c r="BF7" s="112" t="s">
        <v>227</v>
      </c>
    </row>
    <row r="8" spans="1:93" s="3" customFormat="1" x14ac:dyDescent="0.3">
      <c r="A8" s="10" t="s">
        <v>416</v>
      </c>
      <c r="B8" s="3" t="s">
        <v>160</v>
      </c>
      <c r="C8" s="113">
        <v>7441</v>
      </c>
      <c r="D8" s="114">
        <v>127412</v>
      </c>
      <c r="E8" s="109">
        <v>62.651739319999997</v>
      </c>
      <c r="F8" s="115">
        <v>54.102087932000003</v>
      </c>
      <c r="G8" s="115">
        <v>72.552476065999997</v>
      </c>
      <c r="H8" s="115">
        <v>3.205379E-19</v>
      </c>
      <c r="I8" s="116">
        <v>58.401092519000002</v>
      </c>
      <c r="J8" s="115">
        <v>57.089107448</v>
      </c>
      <c r="K8" s="115">
        <v>59.743228784000003</v>
      </c>
      <c r="L8" s="115">
        <v>0.51128293530000002</v>
      </c>
      <c r="M8" s="115">
        <v>0.44151167429999999</v>
      </c>
      <c r="N8" s="115">
        <v>0.59208001779999997</v>
      </c>
      <c r="O8" s="114">
        <v>19305</v>
      </c>
      <c r="P8" s="114">
        <v>140961</v>
      </c>
      <c r="Q8" s="109">
        <v>144.89757743999999</v>
      </c>
      <c r="R8" s="115">
        <v>125.40734949</v>
      </c>
      <c r="S8" s="115">
        <v>167.41688611999999</v>
      </c>
      <c r="T8" s="115">
        <v>0.33538063429999998</v>
      </c>
      <c r="U8" s="116">
        <v>136.95277417</v>
      </c>
      <c r="V8" s="115">
        <v>135.03443905</v>
      </c>
      <c r="W8" s="115">
        <v>138.89836167000001</v>
      </c>
      <c r="X8" s="115">
        <v>0.9314592854</v>
      </c>
      <c r="Y8" s="115">
        <v>0.80616834459999998</v>
      </c>
      <c r="Z8" s="115">
        <v>1.0762223625</v>
      </c>
      <c r="AA8" s="114">
        <v>26488</v>
      </c>
      <c r="AB8" s="114">
        <v>155338</v>
      </c>
      <c r="AC8" s="109">
        <v>176.87244261000001</v>
      </c>
      <c r="AD8" s="115">
        <v>153.12539099</v>
      </c>
      <c r="AE8" s="115">
        <v>204.30224376000001</v>
      </c>
      <c r="AF8" s="115">
        <v>0.73729573010000005</v>
      </c>
      <c r="AG8" s="116">
        <v>170.51848228</v>
      </c>
      <c r="AH8" s="115">
        <v>168.47729641000001</v>
      </c>
      <c r="AI8" s="115">
        <v>172.58439812</v>
      </c>
      <c r="AJ8" s="115">
        <v>0.97562775989999995</v>
      </c>
      <c r="AK8" s="115">
        <v>0.84463910819999999</v>
      </c>
      <c r="AL8" s="115">
        <v>1.1269304447999999</v>
      </c>
      <c r="AM8" s="115">
        <v>7.3320375999999998E-3</v>
      </c>
      <c r="AN8" s="115">
        <v>1.2206721861000001</v>
      </c>
      <c r="AO8" s="115">
        <v>1.0551131809000001</v>
      </c>
      <c r="AP8" s="115">
        <v>1.4122092424999999</v>
      </c>
      <c r="AQ8" s="115">
        <v>1.2621969999999999E-28</v>
      </c>
      <c r="AR8" s="115">
        <v>2.3127462861999999</v>
      </c>
      <c r="AS8" s="115">
        <v>1.9944791801999999</v>
      </c>
      <c r="AT8" s="115">
        <v>2.6818005611000002</v>
      </c>
      <c r="AU8" s="113">
        <v>1</v>
      </c>
      <c r="AV8" s="113" t="s">
        <v>28</v>
      </c>
      <c r="AW8" s="113" t="s">
        <v>28</v>
      </c>
      <c r="AX8" s="113" t="s">
        <v>228</v>
      </c>
      <c r="AY8" s="113" t="s">
        <v>229</v>
      </c>
      <c r="AZ8" s="113" t="s">
        <v>28</v>
      </c>
      <c r="BA8" s="113" t="s">
        <v>28</v>
      </c>
      <c r="BB8" s="113" t="s">
        <v>28</v>
      </c>
      <c r="BC8" s="111" t="s">
        <v>435</v>
      </c>
      <c r="BD8" s="112">
        <v>7441</v>
      </c>
      <c r="BE8" s="112">
        <v>19305</v>
      </c>
      <c r="BF8" s="112">
        <v>26488</v>
      </c>
      <c r="BG8" s="43"/>
      <c r="BH8" s="43"/>
      <c r="BI8" s="43"/>
      <c r="BJ8" s="43"/>
      <c r="BK8" s="43"/>
      <c r="BL8" s="43"/>
      <c r="BM8" s="43"/>
      <c r="BN8" s="43"/>
      <c r="BO8" s="43"/>
      <c r="BP8" s="43"/>
      <c r="BQ8" s="43"/>
      <c r="BR8" s="43"/>
      <c r="BS8" s="43"/>
      <c r="BT8" s="43"/>
      <c r="BU8" s="43"/>
      <c r="BV8" s="43"/>
      <c r="BW8" s="43"/>
    </row>
    <row r="9" spans="1:93" x14ac:dyDescent="0.3">
      <c r="A9" s="10"/>
      <c r="B9" t="s">
        <v>161</v>
      </c>
      <c r="C9" s="107">
        <v>67484</v>
      </c>
      <c r="D9" s="117">
        <v>557497</v>
      </c>
      <c r="E9" s="118">
        <v>131.67506354</v>
      </c>
      <c r="F9" s="108">
        <v>114.07809176000001</v>
      </c>
      <c r="G9" s="108">
        <v>151.98643394999999</v>
      </c>
      <c r="H9" s="108">
        <v>0.325837812</v>
      </c>
      <c r="I9" s="110">
        <v>121.04818501</v>
      </c>
      <c r="J9" s="108">
        <v>120.13833739</v>
      </c>
      <c r="K9" s="108">
        <v>121.96492320999999</v>
      </c>
      <c r="L9" s="108">
        <v>1.0745625537000001</v>
      </c>
      <c r="M9" s="108">
        <v>0.93095869720000002</v>
      </c>
      <c r="N9" s="108">
        <v>1.2403178415</v>
      </c>
      <c r="O9" s="117">
        <v>88975</v>
      </c>
      <c r="P9" s="117">
        <v>603913</v>
      </c>
      <c r="Q9" s="118">
        <v>157.64309151</v>
      </c>
      <c r="R9" s="108">
        <v>136.62743101999999</v>
      </c>
      <c r="S9" s="108">
        <v>181.89132384999999</v>
      </c>
      <c r="T9" s="108">
        <v>0.85539160540000003</v>
      </c>
      <c r="U9" s="110">
        <v>147.33082414</v>
      </c>
      <c r="V9" s="108">
        <v>146.36592554999999</v>
      </c>
      <c r="W9" s="108">
        <v>148.30208371000001</v>
      </c>
      <c r="X9" s="108">
        <v>1.0133925215999999</v>
      </c>
      <c r="Y9" s="108">
        <v>0.87829549340000002</v>
      </c>
      <c r="Z9" s="108">
        <v>1.1692698078999999</v>
      </c>
      <c r="AA9" s="117">
        <v>113105</v>
      </c>
      <c r="AB9" s="117">
        <v>639676</v>
      </c>
      <c r="AC9" s="118">
        <v>182.39062799000001</v>
      </c>
      <c r="AD9" s="108">
        <v>158.10488910000001</v>
      </c>
      <c r="AE9" s="108">
        <v>210.40678353999999</v>
      </c>
      <c r="AF9" s="108">
        <v>0.93388889249999996</v>
      </c>
      <c r="AG9" s="110">
        <v>176.81607564000001</v>
      </c>
      <c r="AH9" s="108">
        <v>175.7886177</v>
      </c>
      <c r="AI9" s="108">
        <v>177.84953891999999</v>
      </c>
      <c r="AJ9" s="108">
        <v>1.0060660507000001</v>
      </c>
      <c r="AK9" s="108">
        <v>0.87210600199999999</v>
      </c>
      <c r="AL9" s="108">
        <v>1.1606030644000001</v>
      </c>
      <c r="AM9" s="108">
        <v>4.5787960699999998E-2</v>
      </c>
      <c r="AN9" s="108">
        <v>1.1569845925</v>
      </c>
      <c r="AO9" s="108">
        <v>1.0027325857</v>
      </c>
      <c r="AP9" s="108">
        <v>1.3349654397999999</v>
      </c>
      <c r="AQ9" s="108">
        <v>1.39151287E-2</v>
      </c>
      <c r="AR9" s="108">
        <v>1.1972129519000001</v>
      </c>
      <c r="AS9" s="108">
        <v>1.0372313504999999</v>
      </c>
      <c r="AT9" s="108">
        <v>1.3818699671000001</v>
      </c>
      <c r="AU9" s="107" t="s">
        <v>28</v>
      </c>
      <c r="AV9" s="107" t="s">
        <v>28</v>
      </c>
      <c r="AW9" s="107" t="s">
        <v>28</v>
      </c>
      <c r="AX9" s="107" t="s">
        <v>228</v>
      </c>
      <c r="AY9" s="107" t="s">
        <v>229</v>
      </c>
      <c r="AZ9" s="107" t="s">
        <v>28</v>
      </c>
      <c r="BA9" s="107" t="s">
        <v>28</v>
      </c>
      <c r="BB9" s="107" t="s">
        <v>28</v>
      </c>
      <c r="BC9" s="119" t="s">
        <v>425</v>
      </c>
      <c r="BD9" s="120">
        <v>67484</v>
      </c>
      <c r="BE9" s="120">
        <v>88975</v>
      </c>
      <c r="BF9" s="120">
        <v>113105</v>
      </c>
    </row>
    <row r="10" spans="1:93" x14ac:dyDescent="0.3">
      <c r="A10" s="10"/>
      <c r="B10" t="s">
        <v>163</v>
      </c>
      <c r="C10" s="107">
        <v>12457</v>
      </c>
      <c r="D10" s="117">
        <v>93516</v>
      </c>
      <c r="E10" s="118">
        <v>129.33717725</v>
      </c>
      <c r="F10" s="108">
        <v>111.83131351999999</v>
      </c>
      <c r="G10" s="108">
        <v>149.58337600999999</v>
      </c>
      <c r="H10" s="108">
        <v>0.46677122939999999</v>
      </c>
      <c r="I10" s="110">
        <v>133.20715172000001</v>
      </c>
      <c r="J10" s="108">
        <v>130.88836273999999</v>
      </c>
      <c r="K10" s="108">
        <v>135.56701984</v>
      </c>
      <c r="L10" s="108">
        <v>1.0554837319999999</v>
      </c>
      <c r="M10" s="108">
        <v>0.91262338220000006</v>
      </c>
      <c r="N10" s="108">
        <v>1.2207071726000001</v>
      </c>
      <c r="O10" s="117">
        <v>16747</v>
      </c>
      <c r="P10" s="117">
        <v>98730</v>
      </c>
      <c r="Q10" s="118">
        <v>160.30196576</v>
      </c>
      <c r="R10" s="108">
        <v>138.68970135000001</v>
      </c>
      <c r="S10" s="108">
        <v>185.28210801</v>
      </c>
      <c r="T10" s="108">
        <v>0.68444070040000005</v>
      </c>
      <c r="U10" s="110">
        <v>169.62422769</v>
      </c>
      <c r="V10" s="108">
        <v>167.07456433999999</v>
      </c>
      <c r="W10" s="108">
        <v>172.21280052</v>
      </c>
      <c r="X10" s="108">
        <v>1.0304848232999999</v>
      </c>
      <c r="Y10" s="108">
        <v>0.89155258770000001</v>
      </c>
      <c r="Z10" s="108">
        <v>1.1910671178000001</v>
      </c>
      <c r="AA10" s="117">
        <v>20070</v>
      </c>
      <c r="AB10" s="117">
        <v>104620</v>
      </c>
      <c r="AC10" s="118">
        <v>178.00684018000001</v>
      </c>
      <c r="AD10" s="108">
        <v>154.03168994999999</v>
      </c>
      <c r="AE10" s="108">
        <v>205.71374086</v>
      </c>
      <c r="AF10" s="108">
        <v>0.80438308260000002</v>
      </c>
      <c r="AG10" s="110">
        <v>191.83712482999999</v>
      </c>
      <c r="AH10" s="108">
        <v>189.20136202</v>
      </c>
      <c r="AI10" s="108">
        <v>194.50960644</v>
      </c>
      <c r="AJ10" s="108">
        <v>0.98188509280000003</v>
      </c>
      <c r="AK10" s="108">
        <v>0.84963825000000004</v>
      </c>
      <c r="AL10" s="108">
        <v>1.1347162577000001</v>
      </c>
      <c r="AM10" s="108">
        <v>0.161176716</v>
      </c>
      <c r="AN10" s="108">
        <v>1.1104470200000001</v>
      </c>
      <c r="AO10" s="108">
        <v>0.95907633150000005</v>
      </c>
      <c r="AP10" s="108">
        <v>1.2857084925</v>
      </c>
      <c r="AQ10" s="108">
        <v>4.2340562999999996E-3</v>
      </c>
      <c r="AR10" s="108">
        <v>1.2394113523000001</v>
      </c>
      <c r="AS10" s="108">
        <v>1.0698888205999999</v>
      </c>
      <c r="AT10" s="108">
        <v>1.4357945148</v>
      </c>
      <c r="AU10" s="107" t="s">
        <v>28</v>
      </c>
      <c r="AV10" s="107" t="s">
        <v>28</v>
      </c>
      <c r="AW10" s="107" t="s">
        <v>28</v>
      </c>
      <c r="AX10" s="107" t="s">
        <v>228</v>
      </c>
      <c r="AY10" s="107" t="s">
        <v>28</v>
      </c>
      <c r="AZ10" s="107" t="s">
        <v>28</v>
      </c>
      <c r="BA10" s="107" t="s">
        <v>28</v>
      </c>
      <c r="BB10" s="107" t="s">
        <v>28</v>
      </c>
      <c r="BC10" s="119" t="s">
        <v>423</v>
      </c>
      <c r="BD10" s="120">
        <v>12457</v>
      </c>
      <c r="BE10" s="120">
        <v>16747</v>
      </c>
      <c r="BF10" s="120">
        <v>20070</v>
      </c>
    </row>
    <row r="11" spans="1:93" x14ac:dyDescent="0.3">
      <c r="A11" s="10"/>
      <c r="B11" t="s">
        <v>162</v>
      </c>
      <c r="C11" s="107">
        <v>18019</v>
      </c>
      <c r="D11" s="117">
        <v>124650</v>
      </c>
      <c r="E11" s="118">
        <v>135.94030685999999</v>
      </c>
      <c r="F11" s="108">
        <v>117.66222080999999</v>
      </c>
      <c r="G11" s="108">
        <v>157.05777864000001</v>
      </c>
      <c r="H11" s="108">
        <v>0.15889149490000001</v>
      </c>
      <c r="I11" s="110">
        <v>144.55675891999999</v>
      </c>
      <c r="J11" s="108">
        <v>142.46141922999999</v>
      </c>
      <c r="K11" s="108">
        <v>146.68291712999999</v>
      </c>
      <c r="L11" s="108">
        <v>1.1093699852000001</v>
      </c>
      <c r="M11" s="108">
        <v>0.96020774980000001</v>
      </c>
      <c r="N11" s="108">
        <v>1.2817036359</v>
      </c>
      <c r="O11" s="117">
        <v>20849</v>
      </c>
      <c r="P11" s="117">
        <v>128326</v>
      </c>
      <c r="Q11" s="118">
        <v>151.44376854999999</v>
      </c>
      <c r="R11" s="108">
        <v>131.12964937000001</v>
      </c>
      <c r="S11" s="108">
        <v>174.90487576000001</v>
      </c>
      <c r="T11" s="108">
        <v>0.71517714590000003</v>
      </c>
      <c r="U11" s="110">
        <v>162.46902420000001</v>
      </c>
      <c r="V11" s="108">
        <v>160.27858178</v>
      </c>
      <c r="W11" s="108">
        <v>164.68940223999999</v>
      </c>
      <c r="X11" s="108">
        <v>0.97354080669999998</v>
      </c>
      <c r="Y11" s="108">
        <v>0.84295356529999999</v>
      </c>
      <c r="Z11" s="108">
        <v>1.1243581396</v>
      </c>
      <c r="AA11" s="117">
        <v>24619</v>
      </c>
      <c r="AB11" s="117">
        <v>132297</v>
      </c>
      <c r="AC11" s="118">
        <v>169.52844956000001</v>
      </c>
      <c r="AD11" s="108">
        <v>146.84426067999999</v>
      </c>
      <c r="AE11" s="108">
        <v>195.71684367</v>
      </c>
      <c r="AF11" s="108">
        <v>0.36004315749999999</v>
      </c>
      <c r="AG11" s="110">
        <v>186.08887579</v>
      </c>
      <c r="AH11" s="108">
        <v>183.77881377</v>
      </c>
      <c r="AI11" s="108">
        <v>188.42797480999999</v>
      </c>
      <c r="AJ11" s="108">
        <v>0.9351183206</v>
      </c>
      <c r="AK11" s="108">
        <v>0.80999241590000004</v>
      </c>
      <c r="AL11" s="108">
        <v>1.0795734087</v>
      </c>
      <c r="AM11" s="108">
        <v>0.12654074749999999</v>
      </c>
      <c r="AN11" s="108">
        <v>1.1194151545</v>
      </c>
      <c r="AO11" s="108">
        <v>0.96860246959999996</v>
      </c>
      <c r="AP11" s="108">
        <v>1.2937095738</v>
      </c>
      <c r="AQ11" s="108">
        <v>0.144931475</v>
      </c>
      <c r="AR11" s="108">
        <v>1.1140460989000001</v>
      </c>
      <c r="AS11" s="108">
        <v>0.96346910429999999</v>
      </c>
      <c r="AT11" s="108">
        <v>1.2881562107</v>
      </c>
      <c r="AU11" s="107" t="s">
        <v>28</v>
      </c>
      <c r="AV11" s="107" t="s">
        <v>28</v>
      </c>
      <c r="AW11" s="107" t="s">
        <v>28</v>
      </c>
      <c r="AX11" s="107" t="s">
        <v>28</v>
      </c>
      <c r="AY11" s="107" t="s">
        <v>28</v>
      </c>
      <c r="AZ11" s="107" t="s">
        <v>28</v>
      </c>
      <c r="BA11" s="107" t="s">
        <v>28</v>
      </c>
      <c r="BB11" s="107" t="s">
        <v>28</v>
      </c>
      <c r="BC11" s="119" t="s">
        <v>28</v>
      </c>
      <c r="BD11" s="120">
        <v>18019</v>
      </c>
      <c r="BE11" s="120">
        <v>20849</v>
      </c>
      <c r="BF11" s="120">
        <v>24619</v>
      </c>
      <c r="BQ11" s="52"/>
      <c r="CC11" s="4"/>
      <c r="CO11" s="4"/>
    </row>
    <row r="12" spans="1:93" x14ac:dyDescent="0.3">
      <c r="A12" s="10"/>
      <c r="B12" t="s">
        <v>164</v>
      </c>
      <c r="C12" s="107">
        <v>5787</v>
      </c>
      <c r="D12" s="117">
        <v>45672</v>
      </c>
      <c r="E12" s="118">
        <v>157.46172396</v>
      </c>
      <c r="F12" s="108">
        <v>135.60993119</v>
      </c>
      <c r="G12" s="108">
        <v>182.83465150999999</v>
      </c>
      <c r="H12" s="108">
        <v>1.0029965999999999E-3</v>
      </c>
      <c r="I12" s="110">
        <v>126.70782973999999</v>
      </c>
      <c r="J12" s="108">
        <v>123.48496462999999</v>
      </c>
      <c r="K12" s="108">
        <v>130.01480921999999</v>
      </c>
      <c r="L12" s="108">
        <v>1.2850001180999999</v>
      </c>
      <c r="M12" s="108">
        <v>1.1066738838000001</v>
      </c>
      <c r="N12" s="108">
        <v>1.492061327</v>
      </c>
      <c r="O12" s="117">
        <v>8505</v>
      </c>
      <c r="P12" s="117">
        <v>48130</v>
      </c>
      <c r="Q12" s="118">
        <v>214.47574276</v>
      </c>
      <c r="R12" s="108">
        <v>185.00817802</v>
      </c>
      <c r="S12" s="108">
        <v>248.63681553999999</v>
      </c>
      <c r="T12" s="108">
        <v>2.0528499999999998E-5</v>
      </c>
      <c r="U12" s="110">
        <v>176.70891336</v>
      </c>
      <c r="V12" s="108">
        <v>172.99302523</v>
      </c>
      <c r="W12" s="108">
        <v>180.50461872</v>
      </c>
      <c r="X12" s="108">
        <v>1.3787354187</v>
      </c>
      <c r="Y12" s="108">
        <v>1.1893061868000001</v>
      </c>
      <c r="Z12" s="108">
        <v>1.5983363879000001</v>
      </c>
      <c r="AA12" s="117">
        <v>11940</v>
      </c>
      <c r="AB12" s="117">
        <v>48808</v>
      </c>
      <c r="AC12" s="118">
        <v>283.54373602999999</v>
      </c>
      <c r="AD12" s="108">
        <v>244.96205287999999</v>
      </c>
      <c r="AE12" s="108">
        <v>328.20205944000003</v>
      </c>
      <c r="AF12" s="108">
        <v>2.0543722000000001E-9</v>
      </c>
      <c r="AG12" s="110">
        <v>244.63202754</v>
      </c>
      <c r="AH12" s="108">
        <v>240.28322059000001</v>
      </c>
      <c r="AI12" s="108">
        <v>249.05954211</v>
      </c>
      <c r="AJ12" s="108">
        <v>1.5640262323</v>
      </c>
      <c r="AK12" s="108">
        <v>1.3512098063</v>
      </c>
      <c r="AL12" s="108">
        <v>1.8103613842999999</v>
      </c>
      <c r="AM12" s="108">
        <v>2.822875E-4</v>
      </c>
      <c r="AN12" s="108">
        <v>1.3220317242999999</v>
      </c>
      <c r="AO12" s="108">
        <v>1.1370977405</v>
      </c>
      <c r="AP12" s="108">
        <v>1.5370427871000001</v>
      </c>
      <c r="AQ12" s="108">
        <v>7.9818600000000002E-5</v>
      </c>
      <c r="AR12" s="108">
        <v>1.3620817642</v>
      </c>
      <c r="AS12" s="108">
        <v>1.1682266309</v>
      </c>
      <c r="AT12" s="108">
        <v>1.5881051529000001</v>
      </c>
      <c r="AU12" s="107">
        <v>1</v>
      </c>
      <c r="AV12" s="107">
        <v>2</v>
      </c>
      <c r="AW12" s="107">
        <v>3</v>
      </c>
      <c r="AX12" s="107" t="s">
        <v>228</v>
      </c>
      <c r="AY12" s="107" t="s">
        <v>229</v>
      </c>
      <c r="AZ12" s="107" t="s">
        <v>28</v>
      </c>
      <c r="BA12" s="107" t="s">
        <v>28</v>
      </c>
      <c r="BB12" s="107" t="s">
        <v>28</v>
      </c>
      <c r="BC12" s="119" t="s">
        <v>436</v>
      </c>
      <c r="BD12" s="120">
        <v>5787</v>
      </c>
      <c r="BE12" s="120">
        <v>8505</v>
      </c>
      <c r="BF12" s="120">
        <v>11940</v>
      </c>
      <c r="BQ12" s="52"/>
      <c r="CC12" s="4"/>
      <c r="CO12" s="4"/>
    </row>
    <row r="13" spans="1:93" s="3" customFormat="1" x14ac:dyDescent="0.3">
      <c r="A13" s="10" t="s">
        <v>29</v>
      </c>
      <c r="B13" s="3" t="s">
        <v>48</v>
      </c>
      <c r="C13" s="113">
        <v>111960</v>
      </c>
      <c r="D13" s="114">
        <v>951669</v>
      </c>
      <c r="E13" s="109">
        <v>122.53829532</v>
      </c>
      <c r="F13" s="115">
        <v>106.21129692</v>
      </c>
      <c r="G13" s="115">
        <v>141.37511031</v>
      </c>
      <c r="H13" s="115" t="s">
        <v>28</v>
      </c>
      <c r="I13" s="116">
        <v>117.64594623000001</v>
      </c>
      <c r="J13" s="115">
        <v>116.95884254000001</v>
      </c>
      <c r="K13" s="115">
        <v>118.33708648</v>
      </c>
      <c r="L13" s="115" t="s">
        <v>28</v>
      </c>
      <c r="M13" s="115" t="s">
        <v>28</v>
      </c>
      <c r="N13" s="115" t="s">
        <v>28</v>
      </c>
      <c r="O13" s="114">
        <v>154665</v>
      </c>
      <c r="P13" s="114">
        <v>1023196</v>
      </c>
      <c r="Q13" s="109">
        <v>155.55975414</v>
      </c>
      <c r="R13" s="115">
        <v>134.85178787000001</v>
      </c>
      <c r="S13" s="115">
        <v>179.44765502999999</v>
      </c>
      <c r="T13" s="115" t="s">
        <v>28</v>
      </c>
      <c r="U13" s="116">
        <v>151.15872228000001</v>
      </c>
      <c r="V13" s="115">
        <v>150.40726631999999</v>
      </c>
      <c r="W13" s="115">
        <v>151.91393262</v>
      </c>
      <c r="X13" s="115" t="s">
        <v>28</v>
      </c>
      <c r="Y13" s="115" t="s">
        <v>28</v>
      </c>
      <c r="Z13" s="115" t="s">
        <v>28</v>
      </c>
      <c r="AA13" s="114">
        <v>196544</v>
      </c>
      <c r="AB13" s="114">
        <v>1084136</v>
      </c>
      <c r="AC13" s="109">
        <v>181.29090815000001</v>
      </c>
      <c r="AD13" s="115">
        <v>180.49119439</v>
      </c>
      <c r="AE13" s="115">
        <v>182.09416526000001</v>
      </c>
      <c r="AF13" s="115" t="s">
        <v>28</v>
      </c>
      <c r="AG13" s="116">
        <v>181.29090815000001</v>
      </c>
      <c r="AH13" s="115">
        <v>180.49119439</v>
      </c>
      <c r="AI13" s="115">
        <v>182.09416526000001</v>
      </c>
      <c r="AJ13" s="115" t="s">
        <v>28</v>
      </c>
      <c r="AK13" s="115" t="s">
        <v>28</v>
      </c>
      <c r="AL13" s="115" t="s">
        <v>28</v>
      </c>
      <c r="AM13" s="115">
        <v>3.5713424600000002E-2</v>
      </c>
      <c r="AN13" s="115">
        <v>1.1654100969000001</v>
      </c>
      <c r="AO13" s="115">
        <v>1.0102718150000001</v>
      </c>
      <c r="AP13" s="115">
        <v>1.344371558</v>
      </c>
      <c r="AQ13" s="115">
        <v>1.0792607000000001E-3</v>
      </c>
      <c r="AR13" s="115">
        <v>1.2694786862</v>
      </c>
      <c r="AS13" s="115">
        <v>1.1002611989</v>
      </c>
      <c r="AT13" s="115">
        <v>1.4647214099999999</v>
      </c>
      <c r="AU13" s="113" t="s">
        <v>28</v>
      </c>
      <c r="AV13" s="113" t="s">
        <v>28</v>
      </c>
      <c r="AW13" s="113" t="s">
        <v>28</v>
      </c>
      <c r="AX13" s="113" t="s">
        <v>228</v>
      </c>
      <c r="AY13" s="113" t="s">
        <v>229</v>
      </c>
      <c r="AZ13" s="113" t="s">
        <v>28</v>
      </c>
      <c r="BA13" s="113" t="s">
        <v>28</v>
      </c>
      <c r="BB13" s="113" t="s">
        <v>28</v>
      </c>
      <c r="BC13" s="111" t="s">
        <v>425</v>
      </c>
      <c r="BD13" s="112">
        <v>111960</v>
      </c>
      <c r="BE13" s="112">
        <v>154665</v>
      </c>
      <c r="BF13" s="112">
        <v>196544</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3">
        <v>419</v>
      </c>
      <c r="D14" s="114">
        <v>4777</v>
      </c>
      <c r="E14" s="109">
        <v>115.00788455</v>
      </c>
      <c r="F14" s="115">
        <v>101.61357547</v>
      </c>
      <c r="G14" s="115">
        <v>130.16777972</v>
      </c>
      <c r="H14" s="115">
        <v>7.0941859999999995E-2</v>
      </c>
      <c r="I14" s="116">
        <v>87.711953109000007</v>
      </c>
      <c r="J14" s="115">
        <v>79.703036095000002</v>
      </c>
      <c r="K14" s="115">
        <v>96.525641871000005</v>
      </c>
      <c r="L14" s="115">
        <v>0.89218021120000002</v>
      </c>
      <c r="M14" s="115">
        <v>0.78827309599999995</v>
      </c>
      <c r="N14" s="115">
        <v>1.0097839609000001</v>
      </c>
      <c r="O14" s="114">
        <v>718</v>
      </c>
      <c r="P14" s="114">
        <v>5649</v>
      </c>
      <c r="Q14" s="109">
        <v>160.00214349999999</v>
      </c>
      <c r="R14" s="115">
        <v>143.87118179999999</v>
      </c>
      <c r="S14" s="115">
        <v>177.94172262999999</v>
      </c>
      <c r="T14" s="115">
        <v>0.99150758699999997</v>
      </c>
      <c r="U14" s="116">
        <v>127.10214197000001</v>
      </c>
      <c r="V14" s="115">
        <v>118.13710118</v>
      </c>
      <c r="W14" s="115">
        <v>136.74751058000001</v>
      </c>
      <c r="X14" s="115">
        <v>0.9994230583</v>
      </c>
      <c r="Y14" s="115">
        <v>0.89866406389999998</v>
      </c>
      <c r="Z14" s="115">
        <v>1.1114792385000001</v>
      </c>
      <c r="AA14" s="114">
        <v>917</v>
      </c>
      <c r="AB14" s="114">
        <v>6624</v>
      </c>
      <c r="AC14" s="109">
        <v>167.74780693</v>
      </c>
      <c r="AD14" s="115">
        <v>151.76904984000001</v>
      </c>
      <c r="AE14" s="115">
        <v>185.40886141999999</v>
      </c>
      <c r="AF14" s="115">
        <v>0.1284621953</v>
      </c>
      <c r="AG14" s="116">
        <v>138.43599033999999</v>
      </c>
      <c r="AH14" s="115">
        <v>129.75970828000001</v>
      </c>
      <c r="AI14" s="115">
        <v>147.69240525000001</v>
      </c>
      <c r="AJ14" s="115">
        <v>0.92529630220000003</v>
      </c>
      <c r="AK14" s="115">
        <v>0.83715753530000003</v>
      </c>
      <c r="AL14" s="115">
        <v>1.0227146155</v>
      </c>
      <c r="AM14" s="115">
        <v>0.47099302949999999</v>
      </c>
      <c r="AN14" s="115">
        <v>1.0484097479000001</v>
      </c>
      <c r="AO14" s="115">
        <v>1.1922109252999999</v>
      </c>
      <c r="AP14" s="115">
        <v>0.92195346990000004</v>
      </c>
      <c r="AQ14" s="115">
        <v>1.08427E-5</v>
      </c>
      <c r="AR14" s="115">
        <v>1.3912276025999999</v>
      </c>
      <c r="AS14" s="115">
        <v>1.2009276903999999</v>
      </c>
      <c r="AT14" s="115">
        <v>1.6116825831999999</v>
      </c>
      <c r="AU14" s="113" t="s">
        <v>28</v>
      </c>
      <c r="AV14" s="113" t="s">
        <v>28</v>
      </c>
      <c r="AW14" s="113" t="s">
        <v>28</v>
      </c>
      <c r="AX14" s="113" t="s">
        <v>228</v>
      </c>
      <c r="AY14" s="113" t="s">
        <v>28</v>
      </c>
      <c r="AZ14" s="113" t="s">
        <v>28</v>
      </c>
      <c r="BA14" s="113" t="s">
        <v>28</v>
      </c>
      <c r="BB14" s="113" t="s">
        <v>28</v>
      </c>
      <c r="BC14" s="111" t="s">
        <v>423</v>
      </c>
      <c r="BD14" s="112">
        <v>419</v>
      </c>
      <c r="BE14" s="112">
        <v>718</v>
      </c>
      <c r="BF14" s="112">
        <v>917</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7">
        <v>498</v>
      </c>
      <c r="D15" s="117">
        <v>5120</v>
      </c>
      <c r="E15" s="118">
        <v>124.92039766000001</v>
      </c>
      <c r="F15" s="108">
        <v>111.10212774</v>
      </c>
      <c r="G15" s="108">
        <v>140.45730777</v>
      </c>
      <c r="H15" s="108">
        <v>0.59946142309999995</v>
      </c>
      <c r="I15" s="110">
        <v>97.265625</v>
      </c>
      <c r="J15" s="108">
        <v>89.087368053000006</v>
      </c>
      <c r="K15" s="108">
        <v>106.19464929</v>
      </c>
      <c r="L15" s="108">
        <v>0.96907709590000002</v>
      </c>
      <c r="M15" s="108">
        <v>0.8618810804</v>
      </c>
      <c r="N15" s="108">
        <v>1.0896055604999999</v>
      </c>
      <c r="O15" s="117">
        <v>737</v>
      </c>
      <c r="P15" s="117">
        <v>5772</v>
      </c>
      <c r="Q15" s="118">
        <v>154.96236177</v>
      </c>
      <c r="R15" s="108">
        <v>139.45663747</v>
      </c>
      <c r="S15" s="108">
        <v>172.1921165</v>
      </c>
      <c r="T15" s="108">
        <v>0.54470395620000001</v>
      </c>
      <c r="U15" s="110">
        <v>127.68537769</v>
      </c>
      <c r="V15" s="108">
        <v>118.79187947</v>
      </c>
      <c r="W15" s="108">
        <v>137.24469843</v>
      </c>
      <c r="X15" s="108">
        <v>0.96794301699999996</v>
      </c>
      <c r="Y15" s="108">
        <v>0.87108944960000001</v>
      </c>
      <c r="Z15" s="108">
        <v>1.0755654137999999</v>
      </c>
      <c r="AA15" s="117">
        <v>954</v>
      </c>
      <c r="AB15" s="117">
        <v>6415</v>
      </c>
      <c r="AC15" s="118">
        <v>174.01163385999999</v>
      </c>
      <c r="AD15" s="108">
        <v>157.60567566</v>
      </c>
      <c r="AE15" s="108">
        <v>192.12536979999999</v>
      </c>
      <c r="AF15" s="108">
        <v>0.41730274290000002</v>
      </c>
      <c r="AG15" s="110">
        <v>148.71395168000001</v>
      </c>
      <c r="AH15" s="108">
        <v>139.57031108999999</v>
      </c>
      <c r="AI15" s="108">
        <v>158.45661767999999</v>
      </c>
      <c r="AJ15" s="108">
        <v>0.95984754910000003</v>
      </c>
      <c r="AK15" s="108">
        <v>0.86935234240000003</v>
      </c>
      <c r="AL15" s="108">
        <v>1.0597628517</v>
      </c>
      <c r="AM15" s="108">
        <v>7.3581866999999995E-2</v>
      </c>
      <c r="AN15" s="108">
        <v>1.1229283800000001</v>
      </c>
      <c r="AO15" s="108">
        <v>1.2749984323000001</v>
      </c>
      <c r="AP15" s="108">
        <v>0.98899584080000003</v>
      </c>
      <c r="AQ15" s="108">
        <v>2.7306908999999999E-3</v>
      </c>
      <c r="AR15" s="108">
        <v>1.2404888607</v>
      </c>
      <c r="AS15" s="108">
        <v>1.0773973316000001</v>
      </c>
      <c r="AT15" s="108">
        <v>1.428268447</v>
      </c>
      <c r="AU15" s="107" t="s">
        <v>28</v>
      </c>
      <c r="AV15" s="107" t="s">
        <v>28</v>
      </c>
      <c r="AW15" s="107" t="s">
        <v>28</v>
      </c>
      <c r="AX15" s="107" t="s">
        <v>228</v>
      </c>
      <c r="AY15" s="107" t="s">
        <v>28</v>
      </c>
      <c r="AZ15" s="107" t="s">
        <v>28</v>
      </c>
      <c r="BA15" s="107" t="s">
        <v>28</v>
      </c>
      <c r="BB15" s="107" t="s">
        <v>28</v>
      </c>
      <c r="BC15" s="119" t="s">
        <v>423</v>
      </c>
      <c r="BD15" s="120">
        <v>498</v>
      </c>
      <c r="BE15" s="120">
        <v>737</v>
      </c>
      <c r="BF15" s="120">
        <v>954</v>
      </c>
    </row>
    <row r="16" spans="1:93" x14ac:dyDescent="0.3">
      <c r="A16" s="10"/>
      <c r="B16" t="s">
        <v>73</v>
      </c>
      <c r="C16" s="107">
        <v>463</v>
      </c>
      <c r="D16" s="117">
        <v>6184</v>
      </c>
      <c r="E16" s="118">
        <v>105.89083755999999</v>
      </c>
      <c r="F16" s="108">
        <v>93.899685715999993</v>
      </c>
      <c r="G16" s="108">
        <v>119.41328018</v>
      </c>
      <c r="H16" s="108">
        <v>1.3388952E-3</v>
      </c>
      <c r="I16" s="110">
        <v>74.870633893999994</v>
      </c>
      <c r="J16" s="108">
        <v>68.352250706000007</v>
      </c>
      <c r="K16" s="108">
        <v>82.010639909000005</v>
      </c>
      <c r="L16" s="108">
        <v>0.82145420020000004</v>
      </c>
      <c r="M16" s="108">
        <v>0.72843215709999998</v>
      </c>
      <c r="N16" s="108">
        <v>0.92635531859999998</v>
      </c>
      <c r="O16" s="117">
        <v>651</v>
      </c>
      <c r="P16" s="117">
        <v>6584</v>
      </c>
      <c r="Q16" s="118">
        <v>134.03206786999999</v>
      </c>
      <c r="R16" s="108">
        <v>120.19780022</v>
      </c>
      <c r="S16" s="108">
        <v>149.45860228000001</v>
      </c>
      <c r="T16" s="108">
        <v>1.3897842999999999E-3</v>
      </c>
      <c r="U16" s="110">
        <v>98.876063182999999</v>
      </c>
      <c r="V16" s="108">
        <v>91.565094424999998</v>
      </c>
      <c r="W16" s="108">
        <v>106.77077255</v>
      </c>
      <c r="X16" s="108">
        <v>0.83720590390000005</v>
      </c>
      <c r="Y16" s="108">
        <v>0.75079277349999995</v>
      </c>
      <c r="Z16" s="108">
        <v>0.93356482669999996</v>
      </c>
      <c r="AA16" s="117">
        <v>1103</v>
      </c>
      <c r="AB16" s="117">
        <v>7901</v>
      </c>
      <c r="AC16" s="118">
        <v>175.01621714999999</v>
      </c>
      <c r="AD16" s="108">
        <v>159.00767285000001</v>
      </c>
      <c r="AE16" s="108">
        <v>192.63646664000001</v>
      </c>
      <c r="AF16" s="108">
        <v>0.47170751529999999</v>
      </c>
      <c r="AG16" s="110">
        <v>139.60258195</v>
      </c>
      <c r="AH16" s="108">
        <v>131.60236208000001</v>
      </c>
      <c r="AI16" s="108">
        <v>148.08914200999999</v>
      </c>
      <c r="AJ16" s="108">
        <v>0.96538882690000005</v>
      </c>
      <c r="AK16" s="108">
        <v>0.87708575389999999</v>
      </c>
      <c r="AL16" s="108">
        <v>1.06258206</v>
      </c>
      <c r="AM16" s="108">
        <v>4.1555799999999999E-5</v>
      </c>
      <c r="AN16" s="108">
        <v>1.3057786836</v>
      </c>
      <c r="AO16" s="108">
        <v>1.4834675287000001</v>
      </c>
      <c r="AP16" s="108">
        <v>1.1493733012</v>
      </c>
      <c r="AQ16" s="108">
        <v>1.5592078E-3</v>
      </c>
      <c r="AR16" s="108">
        <v>1.2657569904999999</v>
      </c>
      <c r="AS16" s="108">
        <v>1.0937983234999999</v>
      </c>
      <c r="AT16" s="108">
        <v>1.4647496933999999</v>
      </c>
      <c r="AU16" s="107">
        <v>1</v>
      </c>
      <c r="AV16" s="107">
        <v>2</v>
      </c>
      <c r="AW16" s="107" t="s">
        <v>28</v>
      </c>
      <c r="AX16" s="107" t="s">
        <v>228</v>
      </c>
      <c r="AY16" s="107" t="s">
        <v>229</v>
      </c>
      <c r="AZ16" s="107" t="s">
        <v>28</v>
      </c>
      <c r="BA16" s="107" t="s">
        <v>28</v>
      </c>
      <c r="BB16" s="107" t="s">
        <v>28</v>
      </c>
      <c r="BC16" s="119" t="s">
        <v>439</v>
      </c>
      <c r="BD16" s="120">
        <v>463</v>
      </c>
      <c r="BE16" s="120">
        <v>651</v>
      </c>
      <c r="BF16" s="120">
        <v>1103</v>
      </c>
    </row>
    <row r="17" spans="1:58" x14ac:dyDescent="0.3">
      <c r="A17" s="10"/>
      <c r="B17" t="s">
        <v>65</v>
      </c>
      <c r="C17" s="107">
        <v>33</v>
      </c>
      <c r="D17" s="117">
        <v>1467</v>
      </c>
      <c r="E17" s="118">
        <v>26.428934893000001</v>
      </c>
      <c r="F17" s="108">
        <v>18.621766898000001</v>
      </c>
      <c r="G17" s="108">
        <v>37.509254808000001</v>
      </c>
      <c r="H17" s="108">
        <v>7.2814890000000003E-19</v>
      </c>
      <c r="I17" s="110">
        <v>22.494887525999999</v>
      </c>
      <c r="J17" s="108">
        <v>15.992216356</v>
      </c>
      <c r="K17" s="108">
        <v>31.641640753000001</v>
      </c>
      <c r="L17" s="108">
        <v>0.20502396689999999</v>
      </c>
      <c r="M17" s="108">
        <v>0.14445941670000001</v>
      </c>
      <c r="N17" s="108">
        <v>0.29098017939999998</v>
      </c>
      <c r="O17" s="117">
        <v>211</v>
      </c>
      <c r="P17" s="117">
        <v>1463</v>
      </c>
      <c r="Q17" s="118">
        <v>166.44066917999999</v>
      </c>
      <c r="R17" s="108">
        <v>142.42947676</v>
      </c>
      <c r="S17" s="108">
        <v>194.49974112000001</v>
      </c>
      <c r="T17" s="108">
        <v>0.62479383300000002</v>
      </c>
      <c r="U17" s="110">
        <v>144.22419686000001</v>
      </c>
      <c r="V17" s="108">
        <v>126.0198616</v>
      </c>
      <c r="W17" s="108">
        <v>165.05825902999999</v>
      </c>
      <c r="X17" s="108">
        <v>1.0396400884000001</v>
      </c>
      <c r="Y17" s="108">
        <v>0.8896587266</v>
      </c>
      <c r="Z17" s="108">
        <v>1.2149057621999999</v>
      </c>
      <c r="AA17" s="117">
        <v>287</v>
      </c>
      <c r="AB17" s="117">
        <v>1548</v>
      </c>
      <c r="AC17" s="118">
        <v>213.35195512999999</v>
      </c>
      <c r="AD17" s="108">
        <v>185.62700914999999</v>
      </c>
      <c r="AE17" s="108">
        <v>245.21785362</v>
      </c>
      <c r="AF17" s="108">
        <v>2.1861850799999999E-2</v>
      </c>
      <c r="AG17" s="110">
        <v>185.40051679999999</v>
      </c>
      <c r="AH17" s="108">
        <v>165.14525577000001</v>
      </c>
      <c r="AI17" s="108">
        <v>208.14010955000001</v>
      </c>
      <c r="AJ17" s="108">
        <v>1.1768486202999999</v>
      </c>
      <c r="AK17" s="108">
        <v>1.0239179175999999</v>
      </c>
      <c r="AL17" s="108">
        <v>1.3526208021999999</v>
      </c>
      <c r="AM17" s="108">
        <v>1.35564304E-2</v>
      </c>
      <c r="AN17" s="108">
        <v>1.2818498999000001</v>
      </c>
      <c r="AO17" s="108">
        <v>1.5611626378000001</v>
      </c>
      <c r="AP17" s="108">
        <v>1.0525099219</v>
      </c>
      <c r="AQ17" s="108">
        <v>1.014531E-21</v>
      </c>
      <c r="AR17" s="108">
        <v>6.2976684401999998</v>
      </c>
      <c r="AS17" s="108">
        <v>4.3211358775999997</v>
      </c>
      <c r="AT17" s="108">
        <v>9.1782875858999997</v>
      </c>
      <c r="AU17" s="107">
        <v>1</v>
      </c>
      <c r="AV17" s="107" t="s">
        <v>28</v>
      </c>
      <c r="AW17" s="107" t="s">
        <v>28</v>
      </c>
      <c r="AX17" s="107" t="s">
        <v>228</v>
      </c>
      <c r="AY17" s="107" t="s">
        <v>28</v>
      </c>
      <c r="AZ17" s="107" t="s">
        <v>28</v>
      </c>
      <c r="BA17" s="107" t="s">
        <v>28</v>
      </c>
      <c r="BB17" s="107" t="s">
        <v>28</v>
      </c>
      <c r="BC17" s="119" t="s">
        <v>438</v>
      </c>
      <c r="BD17" s="120">
        <v>33</v>
      </c>
      <c r="BE17" s="120">
        <v>211</v>
      </c>
      <c r="BF17" s="120">
        <v>287</v>
      </c>
    </row>
    <row r="18" spans="1:58" x14ac:dyDescent="0.3">
      <c r="A18" s="10"/>
      <c r="B18" t="s">
        <v>64</v>
      </c>
      <c r="C18" s="107">
        <v>653</v>
      </c>
      <c r="D18" s="117">
        <v>7698</v>
      </c>
      <c r="E18" s="118">
        <v>114.56428299</v>
      </c>
      <c r="F18" s="108">
        <v>102.92738908</v>
      </c>
      <c r="G18" s="108">
        <v>127.51683545</v>
      </c>
      <c r="H18" s="108">
        <v>3.0904040399999999E-2</v>
      </c>
      <c r="I18" s="110">
        <v>84.827227851000004</v>
      </c>
      <c r="J18" s="108">
        <v>78.564288919999996</v>
      </c>
      <c r="K18" s="108">
        <v>91.589431837999996</v>
      </c>
      <c r="L18" s="108">
        <v>0.88873894679999998</v>
      </c>
      <c r="M18" s="108">
        <v>0.79846507990000004</v>
      </c>
      <c r="N18" s="108">
        <v>0.98921910989999995</v>
      </c>
      <c r="O18" s="117">
        <v>988</v>
      </c>
      <c r="P18" s="117">
        <v>9455</v>
      </c>
      <c r="Q18" s="118">
        <v>141.15150344</v>
      </c>
      <c r="R18" s="108">
        <v>128.13801251000001</v>
      </c>
      <c r="S18" s="108">
        <v>155.48662363</v>
      </c>
      <c r="T18" s="108">
        <v>1.0718671500000001E-2</v>
      </c>
      <c r="U18" s="110">
        <v>104.4949762</v>
      </c>
      <c r="V18" s="108">
        <v>98.178203914999997</v>
      </c>
      <c r="W18" s="108">
        <v>111.21816876</v>
      </c>
      <c r="X18" s="108">
        <v>0.88167610860000001</v>
      </c>
      <c r="Y18" s="108">
        <v>0.80038980439999996</v>
      </c>
      <c r="Z18" s="108">
        <v>0.97121771940000001</v>
      </c>
      <c r="AA18" s="117">
        <v>1482</v>
      </c>
      <c r="AB18" s="117">
        <v>11146</v>
      </c>
      <c r="AC18" s="118">
        <v>178.08236120000001</v>
      </c>
      <c r="AD18" s="108">
        <v>162.90242570999999</v>
      </c>
      <c r="AE18" s="108">
        <v>194.67682714</v>
      </c>
      <c r="AF18" s="108">
        <v>0.69444802439999997</v>
      </c>
      <c r="AG18" s="110">
        <v>132.96249775999999</v>
      </c>
      <c r="AH18" s="108">
        <v>126.36248826000001</v>
      </c>
      <c r="AI18" s="108">
        <v>139.90723080000001</v>
      </c>
      <c r="AJ18" s="108">
        <v>0.98230166649999995</v>
      </c>
      <c r="AK18" s="108">
        <v>0.89856919670000002</v>
      </c>
      <c r="AL18" s="108">
        <v>1.0738366812</v>
      </c>
      <c r="AM18" s="108">
        <v>4.6237299999999999E-5</v>
      </c>
      <c r="AN18" s="108">
        <v>1.2616398470000001</v>
      </c>
      <c r="AO18" s="108">
        <v>1.4108991739000001</v>
      </c>
      <c r="AP18" s="108">
        <v>1.1281706963</v>
      </c>
      <c r="AQ18" s="108">
        <v>1.1541162E-3</v>
      </c>
      <c r="AR18" s="108">
        <v>1.2320725077000001</v>
      </c>
      <c r="AS18" s="108">
        <v>1.0863664781</v>
      </c>
      <c r="AT18" s="108">
        <v>1.3973209731</v>
      </c>
      <c r="AU18" s="107" t="s">
        <v>28</v>
      </c>
      <c r="AV18" s="107" t="s">
        <v>28</v>
      </c>
      <c r="AW18" s="107" t="s">
        <v>28</v>
      </c>
      <c r="AX18" s="107" t="s">
        <v>228</v>
      </c>
      <c r="AY18" s="107" t="s">
        <v>229</v>
      </c>
      <c r="AZ18" s="107" t="s">
        <v>28</v>
      </c>
      <c r="BA18" s="107" t="s">
        <v>28</v>
      </c>
      <c r="BB18" s="107" t="s">
        <v>28</v>
      </c>
      <c r="BC18" s="119" t="s">
        <v>425</v>
      </c>
      <c r="BD18" s="120">
        <v>653</v>
      </c>
      <c r="BE18" s="120">
        <v>988</v>
      </c>
      <c r="BF18" s="120">
        <v>1482</v>
      </c>
    </row>
    <row r="19" spans="1:58" x14ac:dyDescent="0.3">
      <c r="A19" s="10"/>
      <c r="B19" t="s">
        <v>67</v>
      </c>
      <c r="C19" s="107">
        <v>670</v>
      </c>
      <c r="D19" s="117">
        <v>7318</v>
      </c>
      <c r="E19" s="118">
        <v>126.53282986000001</v>
      </c>
      <c r="F19" s="108">
        <v>113.66555191</v>
      </c>
      <c r="G19" s="108">
        <v>140.85672187</v>
      </c>
      <c r="H19" s="108">
        <v>0.73409630250000002</v>
      </c>
      <c r="I19" s="110">
        <v>91.555069691</v>
      </c>
      <c r="J19" s="108">
        <v>84.878483782999993</v>
      </c>
      <c r="K19" s="108">
        <v>98.756839338000006</v>
      </c>
      <c r="L19" s="108">
        <v>0.98158563040000002</v>
      </c>
      <c r="M19" s="108">
        <v>0.88176698929999997</v>
      </c>
      <c r="N19" s="108">
        <v>1.0927040380999999</v>
      </c>
      <c r="O19" s="117">
        <v>1162</v>
      </c>
      <c r="P19" s="117">
        <v>9293</v>
      </c>
      <c r="Q19" s="118">
        <v>161.03243760000001</v>
      </c>
      <c r="R19" s="108">
        <v>146.5636595</v>
      </c>
      <c r="S19" s="108">
        <v>176.92957483000001</v>
      </c>
      <c r="T19" s="108">
        <v>0.90320754869999997</v>
      </c>
      <c r="U19" s="110">
        <v>125.04035295</v>
      </c>
      <c r="V19" s="108">
        <v>118.05369104</v>
      </c>
      <c r="W19" s="108">
        <v>132.44049999000001</v>
      </c>
      <c r="X19" s="108">
        <v>1.0058585950000001</v>
      </c>
      <c r="Y19" s="108">
        <v>0.91548211540000002</v>
      </c>
      <c r="Z19" s="108">
        <v>1.1051570491</v>
      </c>
      <c r="AA19" s="117">
        <v>1591</v>
      </c>
      <c r="AB19" s="117">
        <v>11183</v>
      </c>
      <c r="AC19" s="118">
        <v>178.46860280999999</v>
      </c>
      <c r="AD19" s="108">
        <v>163.34418932</v>
      </c>
      <c r="AE19" s="108">
        <v>194.99342046999999</v>
      </c>
      <c r="AF19" s="108">
        <v>0.72838395300000003</v>
      </c>
      <c r="AG19" s="110">
        <v>142.26951622999999</v>
      </c>
      <c r="AH19" s="108">
        <v>135.44772420000001</v>
      </c>
      <c r="AI19" s="108">
        <v>149.43488618000001</v>
      </c>
      <c r="AJ19" s="108">
        <v>0.98443217390000004</v>
      </c>
      <c r="AK19" s="108">
        <v>0.90100596320000004</v>
      </c>
      <c r="AL19" s="108">
        <v>1.0755830089</v>
      </c>
      <c r="AM19" s="108">
        <v>6.4888451999999999E-2</v>
      </c>
      <c r="AN19" s="108">
        <v>1.1082773475000001</v>
      </c>
      <c r="AO19" s="108">
        <v>1.2360972786</v>
      </c>
      <c r="AP19" s="108">
        <v>0.99367477000000004</v>
      </c>
      <c r="AQ19" s="108">
        <v>1.3841029999999999E-4</v>
      </c>
      <c r="AR19" s="108">
        <v>1.2726534116999999</v>
      </c>
      <c r="AS19" s="108">
        <v>1.1242386686000001</v>
      </c>
      <c r="AT19" s="108">
        <v>1.4406609126000001</v>
      </c>
      <c r="AU19" s="107" t="s">
        <v>28</v>
      </c>
      <c r="AV19" s="107" t="s">
        <v>28</v>
      </c>
      <c r="AW19" s="107" t="s">
        <v>28</v>
      </c>
      <c r="AX19" s="107" t="s">
        <v>228</v>
      </c>
      <c r="AY19" s="107" t="s">
        <v>28</v>
      </c>
      <c r="AZ19" s="107" t="s">
        <v>28</v>
      </c>
      <c r="BA19" s="107" t="s">
        <v>28</v>
      </c>
      <c r="BB19" s="107" t="s">
        <v>28</v>
      </c>
      <c r="BC19" s="119" t="s">
        <v>423</v>
      </c>
      <c r="BD19" s="120">
        <v>670</v>
      </c>
      <c r="BE19" s="120">
        <v>1162</v>
      </c>
      <c r="BF19" s="120">
        <v>1591</v>
      </c>
    </row>
    <row r="20" spans="1:58" x14ac:dyDescent="0.3">
      <c r="A20" s="10"/>
      <c r="B20" t="s">
        <v>63</v>
      </c>
      <c r="C20" s="107">
        <v>76</v>
      </c>
      <c r="D20" s="117">
        <v>6299</v>
      </c>
      <c r="E20" s="118">
        <v>14.462936811000001</v>
      </c>
      <c r="F20" s="108">
        <v>11.410940195</v>
      </c>
      <c r="G20" s="108">
        <v>18.331227544000001</v>
      </c>
      <c r="H20" s="108">
        <v>3.8840939999999998E-73</v>
      </c>
      <c r="I20" s="110">
        <v>12.065407207</v>
      </c>
      <c r="J20" s="108">
        <v>9.6361260103999999</v>
      </c>
      <c r="K20" s="108">
        <v>15.107113681</v>
      </c>
      <c r="L20" s="108">
        <v>0.1121970556</v>
      </c>
      <c r="M20" s="108">
        <v>8.8521018100000001E-2</v>
      </c>
      <c r="N20" s="108">
        <v>0.14220554120000001</v>
      </c>
      <c r="O20" s="117">
        <v>816</v>
      </c>
      <c r="P20" s="117">
        <v>6598</v>
      </c>
      <c r="Q20" s="118">
        <v>146.56133460000001</v>
      </c>
      <c r="R20" s="108">
        <v>132.53452999999999</v>
      </c>
      <c r="S20" s="108">
        <v>162.07266738999999</v>
      </c>
      <c r="T20" s="108">
        <v>8.5303741200000005E-2</v>
      </c>
      <c r="U20" s="110">
        <v>123.67384056</v>
      </c>
      <c r="V20" s="108">
        <v>115.47283631000001</v>
      </c>
      <c r="W20" s="108">
        <v>132.45728889</v>
      </c>
      <c r="X20" s="108">
        <v>0.91546759339999995</v>
      </c>
      <c r="Y20" s="108">
        <v>0.82785181750000003</v>
      </c>
      <c r="Z20" s="108">
        <v>1.0123561932</v>
      </c>
      <c r="AA20" s="117">
        <v>1095</v>
      </c>
      <c r="AB20" s="117">
        <v>6972</v>
      </c>
      <c r="AC20" s="118">
        <v>185.06118284999999</v>
      </c>
      <c r="AD20" s="108">
        <v>168.47255408000001</v>
      </c>
      <c r="AE20" s="108">
        <v>203.28320886</v>
      </c>
      <c r="AF20" s="108">
        <v>0.66750476420000004</v>
      </c>
      <c r="AG20" s="110">
        <v>157.05679862</v>
      </c>
      <c r="AH20" s="108">
        <v>148.02447182</v>
      </c>
      <c r="AI20" s="108">
        <v>166.64027028999999</v>
      </c>
      <c r="AJ20" s="108">
        <v>1.0207968217000001</v>
      </c>
      <c r="AK20" s="108">
        <v>0.92929400490000003</v>
      </c>
      <c r="AL20" s="108">
        <v>1.1213094519</v>
      </c>
      <c r="AM20" s="108">
        <v>1.2153400000000001E-4</v>
      </c>
      <c r="AN20" s="108">
        <v>1.2626876205999999</v>
      </c>
      <c r="AO20" s="108">
        <v>1.4221899055</v>
      </c>
      <c r="AP20" s="108">
        <v>1.1210739303999999</v>
      </c>
      <c r="AQ20" s="108">
        <v>4.6560829999999995E-75</v>
      </c>
      <c r="AR20" s="108">
        <v>10.133580511</v>
      </c>
      <c r="AS20" s="108">
        <v>7.9109346114000001</v>
      </c>
      <c r="AT20" s="108">
        <v>12.980698111000001</v>
      </c>
      <c r="AU20" s="107">
        <v>1</v>
      </c>
      <c r="AV20" s="107" t="s">
        <v>28</v>
      </c>
      <c r="AW20" s="107" t="s">
        <v>28</v>
      </c>
      <c r="AX20" s="107" t="s">
        <v>228</v>
      </c>
      <c r="AY20" s="107" t="s">
        <v>229</v>
      </c>
      <c r="AZ20" s="107" t="s">
        <v>28</v>
      </c>
      <c r="BA20" s="107" t="s">
        <v>28</v>
      </c>
      <c r="BB20" s="107" t="s">
        <v>28</v>
      </c>
      <c r="BC20" s="119" t="s">
        <v>435</v>
      </c>
      <c r="BD20" s="120">
        <v>76</v>
      </c>
      <c r="BE20" s="120">
        <v>816</v>
      </c>
      <c r="BF20" s="120">
        <v>1095</v>
      </c>
    </row>
    <row r="21" spans="1:58" x14ac:dyDescent="0.3">
      <c r="A21" s="10"/>
      <c r="B21" t="s">
        <v>62</v>
      </c>
      <c r="C21" s="107">
        <v>32</v>
      </c>
      <c r="D21" s="117">
        <v>3466</v>
      </c>
      <c r="E21" s="118">
        <v>13.678726937</v>
      </c>
      <c r="F21" s="108">
        <v>9.5852277750999999</v>
      </c>
      <c r="G21" s="108">
        <v>19.520409426000001</v>
      </c>
      <c r="H21" s="108">
        <v>4.1197960000000001E-35</v>
      </c>
      <c r="I21" s="110">
        <v>9.2325447200999999</v>
      </c>
      <c r="J21" s="108">
        <v>6.5290324048999997</v>
      </c>
      <c r="K21" s="108">
        <v>13.055515231999999</v>
      </c>
      <c r="L21" s="108">
        <v>0.1061135029</v>
      </c>
      <c r="M21" s="108">
        <v>7.43579501E-2</v>
      </c>
      <c r="N21" s="108">
        <v>0.15143068730000001</v>
      </c>
      <c r="O21" s="117">
        <v>370</v>
      </c>
      <c r="P21" s="117">
        <v>3599</v>
      </c>
      <c r="Q21" s="118">
        <v>149.59867527</v>
      </c>
      <c r="R21" s="108">
        <v>131.54611821</v>
      </c>
      <c r="S21" s="108">
        <v>170.12865105</v>
      </c>
      <c r="T21" s="108">
        <v>0.30138930219999999</v>
      </c>
      <c r="U21" s="110">
        <v>102.80633509</v>
      </c>
      <c r="V21" s="108">
        <v>92.847030063000005</v>
      </c>
      <c r="W21" s="108">
        <v>113.83393230999999</v>
      </c>
      <c r="X21" s="108">
        <v>0.93443976610000001</v>
      </c>
      <c r="Y21" s="108">
        <v>0.82167789059999996</v>
      </c>
      <c r="Z21" s="108">
        <v>1.062676368</v>
      </c>
      <c r="AA21" s="117">
        <v>589</v>
      </c>
      <c r="AB21" s="117">
        <v>5002</v>
      </c>
      <c r="AC21" s="118">
        <v>167.47617288000001</v>
      </c>
      <c r="AD21" s="108">
        <v>149.82643347999999</v>
      </c>
      <c r="AE21" s="108">
        <v>187.20507344999999</v>
      </c>
      <c r="AF21" s="108">
        <v>0.1630206069</v>
      </c>
      <c r="AG21" s="110">
        <v>117.75289884</v>
      </c>
      <c r="AH21" s="108">
        <v>108.61716392</v>
      </c>
      <c r="AI21" s="108">
        <v>127.65703582</v>
      </c>
      <c r="AJ21" s="108">
        <v>0.92379796970000005</v>
      </c>
      <c r="AK21" s="108">
        <v>0.82644207039999995</v>
      </c>
      <c r="AL21" s="108">
        <v>1.0326225146000001</v>
      </c>
      <c r="AM21" s="108">
        <v>0.1544632678</v>
      </c>
      <c r="AN21" s="108">
        <v>1.1195030476000001</v>
      </c>
      <c r="AO21" s="108">
        <v>1.3076918155999999</v>
      </c>
      <c r="AP21" s="108">
        <v>0.95839635820000002</v>
      </c>
      <c r="AQ21" s="108">
        <v>1.6268939999999999E-36</v>
      </c>
      <c r="AR21" s="108">
        <v>10.936593438999999</v>
      </c>
      <c r="AS21" s="108">
        <v>7.5430023527000003</v>
      </c>
      <c r="AT21" s="108">
        <v>15.856958602000001</v>
      </c>
      <c r="AU21" s="107">
        <v>1</v>
      </c>
      <c r="AV21" s="107" t="s">
        <v>28</v>
      </c>
      <c r="AW21" s="107" t="s">
        <v>28</v>
      </c>
      <c r="AX21" s="107" t="s">
        <v>228</v>
      </c>
      <c r="AY21" s="107" t="s">
        <v>28</v>
      </c>
      <c r="AZ21" s="107" t="s">
        <v>28</v>
      </c>
      <c r="BA21" s="107" t="s">
        <v>28</v>
      </c>
      <c r="BB21" s="107" t="s">
        <v>28</v>
      </c>
      <c r="BC21" s="119" t="s">
        <v>438</v>
      </c>
      <c r="BD21" s="120">
        <v>32</v>
      </c>
      <c r="BE21" s="120">
        <v>370</v>
      </c>
      <c r="BF21" s="120">
        <v>589</v>
      </c>
    </row>
    <row r="22" spans="1:58" x14ac:dyDescent="0.3">
      <c r="A22" s="10"/>
      <c r="B22" t="s">
        <v>202</v>
      </c>
      <c r="C22" s="107">
        <v>172</v>
      </c>
      <c r="D22" s="117">
        <v>2934</v>
      </c>
      <c r="E22" s="118">
        <v>68.312803402</v>
      </c>
      <c r="F22" s="108">
        <v>57.748800314</v>
      </c>
      <c r="G22" s="108">
        <v>80.809282327000005</v>
      </c>
      <c r="H22" s="108">
        <v>1.2790510000000001E-13</v>
      </c>
      <c r="I22" s="110">
        <v>58.623040218</v>
      </c>
      <c r="J22" s="108">
        <v>50.485286850000001</v>
      </c>
      <c r="K22" s="108">
        <v>68.072522884999998</v>
      </c>
      <c r="L22" s="108">
        <v>0.52994046110000004</v>
      </c>
      <c r="M22" s="108">
        <v>0.44798960580000002</v>
      </c>
      <c r="N22" s="108">
        <v>0.62688260770000004</v>
      </c>
      <c r="O22" s="117">
        <v>413</v>
      </c>
      <c r="P22" s="117">
        <v>3096</v>
      </c>
      <c r="Q22" s="118">
        <v>153.26936742000001</v>
      </c>
      <c r="R22" s="108">
        <v>135.55928324000001</v>
      </c>
      <c r="S22" s="108">
        <v>173.29317793000001</v>
      </c>
      <c r="T22" s="108">
        <v>0.48678531619999998</v>
      </c>
      <c r="U22" s="110">
        <v>133.39793281999999</v>
      </c>
      <c r="V22" s="108">
        <v>121.13348440999999</v>
      </c>
      <c r="W22" s="108">
        <v>146.90412454</v>
      </c>
      <c r="X22" s="108">
        <v>0.95736804880000004</v>
      </c>
      <c r="Y22" s="108">
        <v>0.84674536519999999</v>
      </c>
      <c r="Z22" s="108">
        <v>1.0824429852999999</v>
      </c>
      <c r="AA22" s="117">
        <v>525</v>
      </c>
      <c r="AB22" s="117">
        <v>3149</v>
      </c>
      <c r="AC22" s="118">
        <v>185.71195709</v>
      </c>
      <c r="AD22" s="108">
        <v>165.73291759</v>
      </c>
      <c r="AE22" s="108">
        <v>208.09946212</v>
      </c>
      <c r="AF22" s="108">
        <v>0.67821815649999995</v>
      </c>
      <c r="AG22" s="110">
        <v>166.71959351999999</v>
      </c>
      <c r="AH22" s="108">
        <v>153.05134898</v>
      </c>
      <c r="AI22" s="108">
        <v>181.60848009</v>
      </c>
      <c r="AJ22" s="108">
        <v>1.0243864900999999</v>
      </c>
      <c r="AK22" s="108">
        <v>0.91418217980000005</v>
      </c>
      <c r="AL22" s="108">
        <v>1.1478758876999999</v>
      </c>
      <c r="AM22" s="108">
        <v>1.35715317E-2</v>
      </c>
      <c r="AN22" s="108">
        <v>1.2116704088000001</v>
      </c>
      <c r="AO22" s="108">
        <v>1.4112157131</v>
      </c>
      <c r="AP22" s="108">
        <v>1.0403407259999999</v>
      </c>
      <c r="AQ22" s="108">
        <v>5.8752100000000005E-16</v>
      </c>
      <c r="AR22" s="108">
        <v>2.2436404274999999</v>
      </c>
      <c r="AS22" s="108">
        <v>1.8447926100000001</v>
      </c>
      <c r="AT22" s="108">
        <v>2.7287199332999998</v>
      </c>
      <c r="AU22" s="107">
        <v>1</v>
      </c>
      <c r="AV22" s="107" t="s">
        <v>28</v>
      </c>
      <c r="AW22" s="107" t="s">
        <v>28</v>
      </c>
      <c r="AX22" s="107" t="s">
        <v>228</v>
      </c>
      <c r="AY22" s="107" t="s">
        <v>28</v>
      </c>
      <c r="AZ22" s="107" t="s">
        <v>28</v>
      </c>
      <c r="BA22" s="107" t="s">
        <v>28</v>
      </c>
      <c r="BB22" s="107" t="s">
        <v>28</v>
      </c>
      <c r="BC22" s="119" t="s">
        <v>438</v>
      </c>
      <c r="BD22" s="120">
        <v>172</v>
      </c>
      <c r="BE22" s="120">
        <v>413</v>
      </c>
      <c r="BF22" s="120">
        <v>525</v>
      </c>
    </row>
    <row r="23" spans="1:58" x14ac:dyDescent="0.3">
      <c r="A23" s="10"/>
      <c r="B23" t="s">
        <v>72</v>
      </c>
      <c r="C23" s="107">
        <v>89</v>
      </c>
      <c r="D23" s="117">
        <v>6473</v>
      </c>
      <c r="E23" s="118">
        <v>15.569420414</v>
      </c>
      <c r="F23" s="108">
        <v>12.48329302</v>
      </c>
      <c r="G23" s="108">
        <v>19.418502124</v>
      </c>
      <c r="H23" s="108">
        <v>1.8198320000000001E-78</v>
      </c>
      <c r="I23" s="110">
        <v>13.749420669999999</v>
      </c>
      <c r="J23" s="108">
        <v>11.170103996</v>
      </c>
      <c r="K23" s="108">
        <v>16.924333815000001</v>
      </c>
      <c r="L23" s="108">
        <v>0.1207806651</v>
      </c>
      <c r="M23" s="108">
        <v>9.6839856200000005E-2</v>
      </c>
      <c r="N23" s="108">
        <v>0.1506401356</v>
      </c>
      <c r="O23" s="117">
        <v>1169</v>
      </c>
      <c r="P23" s="117">
        <v>7448</v>
      </c>
      <c r="Q23" s="118">
        <v>173.36103012000001</v>
      </c>
      <c r="R23" s="108">
        <v>157.93913337999999</v>
      </c>
      <c r="S23" s="108">
        <v>190.28879115000001</v>
      </c>
      <c r="T23" s="108">
        <v>9.3970874400000001E-2</v>
      </c>
      <c r="U23" s="110">
        <v>156.95488721999999</v>
      </c>
      <c r="V23" s="108">
        <v>148.21054254000001</v>
      </c>
      <c r="W23" s="108">
        <v>166.21514367</v>
      </c>
      <c r="X23" s="108">
        <v>1.0828668110999999</v>
      </c>
      <c r="Y23" s="108">
        <v>0.98653685660000001</v>
      </c>
      <c r="Z23" s="108">
        <v>1.1886028613999999</v>
      </c>
      <c r="AA23" s="117">
        <v>1522</v>
      </c>
      <c r="AB23" s="117">
        <v>8310</v>
      </c>
      <c r="AC23" s="118">
        <v>198.12693338</v>
      </c>
      <c r="AD23" s="108">
        <v>181.36312932999999</v>
      </c>
      <c r="AE23" s="108">
        <v>216.44025374</v>
      </c>
      <c r="AF23" s="108">
        <v>4.8976742699999999E-2</v>
      </c>
      <c r="AG23" s="110">
        <v>183.15282791999999</v>
      </c>
      <c r="AH23" s="108">
        <v>174.17872987000001</v>
      </c>
      <c r="AI23" s="108">
        <v>192.58929262000001</v>
      </c>
      <c r="AJ23" s="108">
        <v>1.0928674548999999</v>
      </c>
      <c r="AK23" s="108">
        <v>1.0003983718</v>
      </c>
      <c r="AL23" s="108">
        <v>1.1938836642999999</v>
      </c>
      <c r="AM23" s="108">
        <v>1.55678178E-2</v>
      </c>
      <c r="AN23" s="108">
        <v>1.1428573841</v>
      </c>
      <c r="AO23" s="108">
        <v>1.2734486238</v>
      </c>
      <c r="AP23" s="108">
        <v>1.0256581818999999</v>
      </c>
      <c r="AQ23" s="108">
        <v>1.9641740000000001E-94</v>
      </c>
      <c r="AR23" s="108">
        <v>11.134713143000001</v>
      </c>
      <c r="AS23" s="108">
        <v>8.8546652623999993</v>
      </c>
      <c r="AT23" s="108">
        <v>14.001866035000001</v>
      </c>
      <c r="AU23" s="107">
        <v>1</v>
      </c>
      <c r="AV23" s="107" t="s">
        <v>28</v>
      </c>
      <c r="AW23" s="107" t="s">
        <v>28</v>
      </c>
      <c r="AX23" s="107" t="s">
        <v>228</v>
      </c>
      <c r="AY23" s="107" t="s">
        <v>28</v>
      </c>
      <c r="AZ23" s="107" t="s">
        <v>28</v>
      </c>
      <c r="BA23" s="107" t="s">
        <v>28</v>
      </c>
      <c r="BB23" s="107" t="s">
        <v>28</v>
      </c>
      <c r="BC23" s="119" t="s">
        <v>438</v>
      </c>
      <c r="BD23" s="120">
        <v>89</v>
      </c>
      <c r="BE23" s="120">
        <v>1169</v>
      </c>
      <c r="BF23" s="120">
        <v>1522</v>
      </c>
    </row>
    <row r="24" spans="1:58" x14ac:dyDescent="0.3">
      <c r="A24" s="10"/>
      <c r="B24" t="s">
        <v>179</v>
      </c>
      <c r="C24" s="107">
        <v>721</v>
      </c>
      <c r="D24" s="117">
        <v>7226</v>
      </c>
      <c r="E24" s="118">
        <v>117.37423243000001</v>
      </c>
      <c r="F24" s="108">
        <v>105.68588059</v>
      </c>
      <c r="G24" s="108">
        <v>130.35525995</v>
      </c>
      <c r="H24" s="108">
        <v>7.9920299200000003E-2</v>
      </c>
      <c r="I24" s="110">
        <v>99.77857736</v>
      </c>
      <c r="J24" s="108">
        <v>92.754909381000004</v>
      </c>
      <c r="K24" s="108">
        <v>107.33409764</v>
      </c>
      <c r="L24" s="108">
        <v>0.91053728950000001</v>
      </c>
      <c r="M24" s="108">
        <v>0.81986423480000004</v>
      </c>
      <c r="N24" s="108">
        <v>1.0112383494999999</v>
      </c>
      <c r="O24" s="117">
        <v>1087</v>
      </c>
      <c r="P24" s="117">
        <v>9369</v>
      </c>
      <c r="Q24" s="118">
        <v>139.51220856</v>
      </c>
      <c r="R24" s="108">
        <v>126.84511668</v>
      </c>
      <c r="S24" s="108">
        <v>153.44427003999999</v>
      </c>
      <c r="T24" s="108">
        <v>4.6030187999999998E-3</v>
      </c>
      <c r="U24" s="110">
        <v>116.02092005999999</v>
      </c>
      <c r="V24" s="108">
        <v>109.32477706</v>
      </c>
      <c r="W24" s="108">
        <v>123.12720184</v>
      </c>
      <c r="X24" s="108">
        <v>0.87143656390000002</v>
      </c>
      <c r="Y24" s="108">
        <v>0.79231397569999995</v>
      </c>
      <c r="Z24" s="108">
        <v>0.95846054479999998</v>
      </c>
      <c r="AA24" s="117">
        <v>1638</v>
      </c>
      <c r="AB24" s="117">
        <v>9988</v>
      </c>
      <c r="AC24" s="118">
        <v>192.50979727000001</v>
      </c>
      <c r="AD24" s="108">
        <v>176.34804961</v>
      </c>
      <c r="AE24" s="108">
        <v>210.15271859999999</v>
      </c>
      <c r="AF24" s="108">
        <v>0.17956762279999999</v>
      </c>
      <c r="AG24" s="110">
        <v>163.99679616</v>
      </c>
      <c r="AH24" s="108">
        <v>156.24409458</v>
      </c>
      <c r="AI24" s="108">
        <v>172.13418032000001</v>
      </c>
      <c r="AJ24" s="108">
        <v>1.0618833522</v>
      </c>
      <c r="AK24" s="108">
        <v>0.97273520999999996</v>
      </c>
      <c r="AL24" s="108">
        <v>1.1592016431000001</v>
      </c>
      <c r="AM24" s="108">
        <v>7.8878936000000001E-9</v>
      </c>
      <c r="AN24" s="108">
        <v>1.3798777846000001</v>
      </c>
      <c r="AO24" s="108">
        <v>1.5393417587</v>
      </c>
      <c r="AP24" s="108">
        <v>1.2369330525</v>
      </c>
      <c r="AQ24" s="108">
        <v>5.8141247000000002E-3</v>
      </c>
      <c r="AR24" s="108">
        <v>1.1886101888</v>
      </c>
      <c r="AS24" s="108">
        <v>1.0512706185</v>
      </c>
      <c r="AT24" s="108">
        <v>1.3438920065</v>
      </c>
      <c r="AU24" s="107" t="s">
        <v>28</v>
      </c>
      <c r="AV24" s="107">
        <v>2</v>
      </c>
      <c r="AW24" s="107" t="s">
        <v>28</v>
      </c>
      <c r="AX24" s="107" t="s">
        <v>28</v>
      </c>
      <c r="AY24" s="107" t="s">
        <v>229</v>
      </c>
      <c r="AZ24" s="107" t="s">
        <v>28</v>
      </c>
      <c r="BA24" s="107" t="s">
        <v>28</v>
      </c>
      <c r="BB24" s="107" t="s">
        <v>28</v>
      </c>
      <c r="BC24" s="119" t="s">
        <v>426</v>
      </c>
      <c r="BD24" s="120">
        <v>721</v>
      </c>
      <c r="BE24" s="120">
        <v>1087</v>
      </c>
      <c r="BF24" s="120">
        <v>1638</v>
      </c>
    </row>
    <row r="25" spans="1:58" x14ac:dyDescent="0.3">
      <c r="A25" s="10"/>
      <c r="B25" t="s">
        <v>68</v>
      </c>
      <c r="C25" s="107">
        <v>1396</v>
      </c>
      <c r="D25" s="117">
        <v>13954</v>
      </c>
      <c r="E25" s="118">
        <v>125.45318981</v>
      </c>
      <c r="F25" s="108">
        <v>114.60986612000001</v>
      </c>
      <c r="G25" s="108">
        <v>137.32240833</v>
      </c>
      <c r="H25" s="108">
        <v>0.55602329299999997</v>
      </c>
      <c r="I25" s="110">
        <v>100.04299842</v>
      </c>
      <c r="J25" s="108">
        <v>94.930291107000002</v>
      </c>
      <c r="K25" s="108">
        <v>105.43106333</v>
      </c>
      <c r="L25" s="108">
        <v>0.97321026129999999</v>
      </c>
      <c r="M25" s="108">
        <v>0.88909256059999997</v>
      </c>
      <c r="N25" s="108">
        <v>1.0652863995999999</v>
      </c>
      <c r="O25" s="117">
        <v>2083</v>
      </c>
      <c r="P25" s="117">
        <v>14911</v>
      </c>
      <c r="Q25" s="118">
        <v>165.63464433999999</v>
      </c>
      <c r="R25" s="108">
        <v>152.22366073000001</v>
      </c>
      <c r="S25" s="108">
        <v>180.22714257000001</v>
      </c>
      <c r="T25" s="108">
        <v>0.42969594389999999</v>
      </c>
      <c r="U25" s="110">
        <v>139.69552679</v>
      </c>
      <c r="V25" s="108">
        <v>133.82341743000001</v>
      </c>
      <c r="W25" s="108">
        <v>145.82530158</v>
      </c>
      <c r="X25" s="108">
        <v>1.0346054069999999</v>
      </c>
      <c r="Y25" s="108">
        <v>0.95083624020000002</v>
      </c>
      <c r="Z25" s="108">
        <v>1.1257546810000001</v>
      </c>
      <c r="AA25" s="117">
        <v>2962</v>
      </c>
      <c r="AB25" s="117">
        <v>16612</v>
      </c>
      <c r="AC25" s="118">
        <v>204.80123130000001</v>
      </c>
      <c r="AD25" s="108">
        <v>188.95476736000001</v>
      </c>
      <c r="AE25" s="108">
        <v>221.97663986000001</v>
      </c>
      <c r="AF25" s="108">
        <v>3.0007991000000002E-3</v>
      </c>
      <c r="AG25" s="110">
        <v>178.30483987</v>
      </c>
      <c r="AH25" s="108">
        <v>171.99785037999999</v>
      </c>
      <c r="AI25" s="108">
        <v>184.84310038000001</v>
      </c>
      <c r="AJ25" s="108">
        <v>1.1296828583</v>
      </c>
      <c r="AK25" s="108">
        <v>1.0422738198999999</v>
      </c>
      <c r="AL25" s="108">
        <v>1.2244223504</v>
      </c>
      <c r="AM25" s="108">
        <v>9.4950863999999997E-6</v>
      </c>
      <c r="AN25" s="108">
        <v>1.2364637369</v>
      </c>
      <c r="AO25" s="108">
        <v>1.3582516706000001</v>
      </c>
      <c r="AP25" s="108">
        <v>1.1255959449999999</v>
      </c>
      <c r="AQ25" s="108">
        <v>8.2211846000000006E-8</v>
      </c>
      <c r="AR25" s="108">
        <v>1.3202904174000001</v>
      </c>
      <c r="AS25" s="108">
        <v>1.1927873610999999</v>
      </c>
      <c r="AT25" s="108">
        <v>1.4614229185000001</v>
      </c>
      <c r="AU25" s="107" t="s">
        <v>28</v>
      </c>
      <c r="AV25" s="107" t="s">
        <v>28</v>
      </c>
      <c r="AW25" s="107">
        <v>3</v>
      </c>
      <c r="AX25" s="107" t="s">
        <v>228</v>
      </c>
      <c r="AY25" s="107" t="s">
        <v>229</v>
      </c>
      <c r="AZ25" s="107" t="s">
        <v>28</v>
      </c>
      <c r="BA25" s="107" t="s">
        <v>28</v>
      </c>
      <c r="BB25" s="107" t="s">
        <v>28</v>
      </c>
      <c r="BC25" s="119" t="s">
        <v>424</v>
      </c>
      <c r="BD25" s="120">
        <v>1396</v>
      </c>
      <c r="BE25" s="120">
        <v>2083</v>
      </c>
      <c r="BF25" s="120">
        <v>2962</v>
      </c>
    </row>
    <row r="26" spans="1:58" x14ac:dyDescent="0.3">
      <c r="A26" s="10"/>
      <c r="B26" t="s">
        <v>147</v>
      </c>
      <c r="C26" s="107">
        <v>352</v>
      </c>
      <c r="D26" s="117">
        <v>3117</v>
      </c>
      <c r="E26" s="118">
        <v>130.33244961</v>
      </c>
      <c r="F26" s="108">
        <v>114.52232050000001</v>
      </c>
      <c r="G26" s="108">
        <v>148.32521159999999</v>
      </c>
      <c r="H26" s="108">
        <v>0.86758495430000004</v>
      </c>
      <c r="I26" s="110">
        <v>112.92909849</v>
      </c>
      <c r="J26" s="108">
        <v>101.7271006</v>
      </c>
      <c r="K26" s="108">
        <v>125.36463943</v>
      </c>
      <c r="L26" s="108">
        <v>1.011061397</v>
      </c>
      <c r="M26" s="108">
        <v>0.88841342040000004</v>
      </c>
      <c r="N26" s="108">
        <v>1.1506412722999999</v>
      </c>
      <c r="O26" s="117">
        <v>448</v>
      </c>
      <c r="P26" s="117">
        <v>3294</v>
      </c>
      <c r="Q26" s="118">
        <v>152.36225954</v>
      </c>
      <c r="R26" s="108">
        <v>135.19803895999999</v>
      </c>
      <c r="S26" s="108">
        <v>171.70558324000001</v>
      </c>
      <c r="T26" s="108">
        <v>0.41691509290000001</v>
      </c>
      <c r="U26" s="110">
        <v>136.00485732000001</v>
      </c>
      <c r="V26" s="108">
        <v>123.9763729</v>
      </c>
      <c r="W26" s="108">
        <v>149.20037407999999</v>
      </c>
      <c r="X26" s="108">
        <v>0.95170197140000001</v>
      </c>
      <c r="Y26" s="108">
        <v>0.84448892129999997</v>
      </c>
      <c r="Z26" s="108">
        <v>1.0725263759999999</v>
      </c>
      <c r="AA26" s="117">
        <v>605</v>
      </c>
      <c r="AB26" s="117">
        <v>3472</v>
      </c>
      <c r="AC26" s="118">
        <v>184.59645767000001</v>
      </c>
      <c r="AD26" s="108">
        <v>165.40431255999999</v>
      </c>
      <c r="AE26" s="108">
        <v>206.01550017</v>
      </c>
      <c r="AF26" s="108">
        <v>0.74699739060000003</v>
      </c>
      <c r="AG26" s="110">
        <v>174.25115206999999</v>
      </c>
      <c r="AH26" s="108">
        <v>160.90494613000001</v>
      </c>
      <c r="AI26" s="108">
        <v>188.70435452999999</v>
      </c>
      <c r="AJ26" s="108">
        <v>1.0182333992999999</v>
      </c>
      <c r="AK26" s="108">
        <v>0.91236959559999997</v>
      </c>
      <c r="AL26" s="108">
        <v>1.1363807610000001</v>
      </c>
      <c r="AM26" s="108">
        <v>1.0394618200000001E-2</v>
      </c>
      <c r="AN26" s="108">
        <v>1.2115628780000001</v>
      </c>
      <c r="AO26" s="108">
        <v>1.4031248780000001</v>
      </c>
      <c r="AP26" s="108">
        <v>1.0461539312999999</v>
      </c>
      <c r="AQ26" s="108">
        <v>5.7759026200000001E-2</v>
      </c>
      <c r="AR26" s="108">
        <v>1.1690278208</v>
      </c>
      <c r="AS26" s="108">
        <v>0.99487402970000005</v>
      </c>
      <c r="AT26" s="108">
        <v>1.3736674242</v>
      </c>
      <c r="AU26" s="107" t="s">
        <v>28</v>
      </c>
      <c r="AV26" s="107" t="s">
        <v>28</v>
      </c>
      <c r="AW26" s="107" t="s">
        <v>28</v>
      </c>
      <c r="AX26" s="107" t="s">
        <v>28</v>
      </c>
      <c r="AY26" s="107" t="s">
        <v>28</v>
      </c>
      <c r="AZ26" s="107" t="s">
        <v>28</v>
      </c>
      <c r="BA26" s="107" t="s">
        <v>28</v>
      </c>
      <c r="BB26" s="107" t="s">
        <v>28</v>
      </c>
      <c r="BC26" s="119" t="s">
        <v>28</v>
      </c>
      <c r="BD26" s="120">
        <v>352</v>
      </c>
      <c r="BE26" s="120">
        <v>448</v>
      </c>
      <c r="BF26" s="120">
        <v>605</v>
      </c>
    </row>
    <row r="27" spans="1:58" x14ac:dyDescent="0.3">
      <c r="A27" s="10"/>
      <c r="B27" t="s">
        <v>203</v>
      </c>
      <c r="C27" s="107">
        <v>62</v>
      </c>
      <c r="D27" s="117">
        <v>2059</v>
      </c>
      <c r="E27" s="118">
        <v>33.679780860999998</v>
      </c>
      <c r="F27" s="108">
        <v>25.944677698</v>
      </c>
      <c r="G27" s="108">
        <v>43.721014848000003</v>
      </c>
      <c r="H27" s="108">
        <v>6.6527139999999994E-24</v>
      </c>
      <c r="I27" s="110">
        <v>30.111704711000002</v>
      </c>
      <c r="J27" s="108">
        <v>23.476461527000001</v>
      </c>
      <c r="K27" s="108">
        <v>38.622292356000003</v>
      </c>
      <c r="L27" s="108">
        <v>0.26127281720000001</v>
      </c>
      <c r="M27" s="108">
        <v>0.20126731410000001</v>
      </c>
      <c r="N27" s="108">
        <v>0.33916826150000001</v>
      </c>
      <c r="O27" s="117">
        <v>309</v>
      </c>
      <c r="P27" s="117">
        <v>2071</v>
      </c>
      <c r="Q27" s="118">
        <v>167.12174234</v>
      </c>
      <c r="R27" s="108">
        <v>145.86374899</v>
      </c>
      <c r="S27" s="108">
        <v>191.47784804</v>
      </c>
      <c r="T27" s="108">
        <v>0.53600411599999997</v>
      </c>
      <c r="U27" s="110">
        <v>149.20328344000001</v>
      </c>
      <c r="V27" s="108">
        <v>133.46125874000001</v>
      </c>
      <c r="W27" s="108">
        <v>166.80211170000001</v>
      </c>
      <c r="X27" s="108">
        <v>1.0438942828</v>
      </c>
      <c r="Y27" s="108">
        <v>0.91111025710000004</v>
      </c>
      <c r="Z27" s="108">
        <v>1.1960300799000001</v>
      </c>
      <c r="AA27" s="117">
        <v>386</v>
      </c>
      <c r="AB27" s="117">
        <v>2101</v>
      </c>
      <c r="AC27" s="118">
        <v>197.96666633999999</v>
      </c>
      <c r="AD27" s="108">
        <v>174.52371682</v>
      </c>
      <c r="AE27" s="108">
        <v>224.55859694</v>
      </c>
      <c r="AF27" s="108">
        <v>0.1711919432</v>
      </c>
      <c r="AG27" s="110">
        <v>183.72203712999999</v>
      </c>
      <c r="AH27" s="108">
        <v>166.27855220999999</v>
      </c>
      <c r="AI27" s="108">
        <v>202.99543432999999</v>
      </c>
      <c r="AJ27" s="108">
        <v>1.0919834224</v>
      </c>
      <c r="AK27" s="108">
        <v>0.96267219690000005</v>
      </c>
      <c r="AL27" s="108">
        <v>1.2386644164</v>
      </c>
      <c r="AM27" s="108">
        <v>5.36847191E-2</v>
      </c>
      <c r="AN27" s="108">
        <v>1.1845655960999999</v>
      </c>
      <c r="AO27" s="108">
        <v>1.4069691827999999</v>
      </c>
      <c r="AP27" s="108">
        <v>0.99731797160000002</v>
      </c>
      <c r="AQ27" s="108">
        <v>4.2654259999999999E-28</v>
      </c>
      <c r="AR27" s="108">
        <v>4.9620792673</v>
      </c>
      <c r="AS27" s="108">
        <v>3.7290609521000002</v>
      </c>
      <c r="AT27" s="108">
        <v>6.6027965139999996</v>
      </c>
      <c r="AU27" s="107">
        <v>1</v>
      </c>
      <c r="AV27" s="107" t="s">
        <v>28</v>
      </c>
      <c r="AW27" s="107" t="s">
        <v>28</v>
      </c>
      <c r="AX27" s="107" t="s">
        <v>228</v>
      </c>
      <c r="AY27" s="107" t="s">
        <v>28</v>
      </c>
      <c r="AZ27" s="107" t="s">
        <v>28</v>
      </c>
      <c r="BA27" s="107" t="s">
        <v>28</v>
      </c>
      <c r="BB27" s="107" t="s">
        <v>28</v>
      </c>
      <c r="BC27" s="119" t="s">
        <v>438</v>
      </c>
      <c r="BD27" s="120">
        <v>62</v>
      </c>
      <c r="BE27" s="120">
        <v>309</v>
      </c>
      <c r="BF27" s="120">
        <v>386</v>
      </c>
    </row>
    <row r="28" spans="1:58" x14ac:dyDescent="0.3">
      <c r="A28" s="10"/>
      <c r="B28" t="s">
        <v>71</v>
      </c>
      <c r="C28" s="107">
        <v>100</v>
      </c>
      <c r="D28" s="117">
        <v>4151</v>
      </c>
      <c r="E28" s="118">
        <v>24.617145091000001</v>
      </c>
      <c r="F28" s="108">
        <v>19.938212161999999</v>
      </c>
      <c r="G28" s="108">
        <v>30.394090881</v>
      </c>
      <c r="H28" s="108">
        <v>1.812874E-53</v>
      </c>
      <c r="I28" s="110">
        <v>24.090580583000001</v>
      </c>
      <c r="J28" s="108">
        <v>19.8028233</v>
      </c>
      <c r="K28" s="108">
        <v>29.306733895000001</v>
      </c>
      <c r="L28" s="108">
        <v>0.1909689044</v>
      </c>
      <c r="M28" s="108">
        <v>0.1546718158</v>
      </c>
      <c r="N28" s="108">
        <v>0.23578389020000001</v>
      </c>
      <c r="O28" s="117">
        <v>679</v>
      </c>
      <c r="P28" s="117">
        <v>4240</v>
      </c>
      <c r="Q28" s="118">
        <v>159.15989798999999</v>
      </c>
      <c r="R28" s="108">
        <v>143.03488583000001</v>
      </c>
      <c r="S28" s="108">
        <v>177.10276049000001</v>
      </c>
      <c r="T28" s="108">
        <v>0.91444945779999998</v>
      </c>
      <c r="U28" s="110">
        <v>160.14150943000001</v>
      </c>
      <c r="V28" s="108">
        <v>148.53807816</v>
      </c>
      <c r="W28" s="108">
        <v>172.65137238</v>
      </c>
      <c r="X28" s="108">
        <v>0.99416213129999997</v>
      </c>
      <c r="Y28" s="108">
        <v>0.89344029960000004</v>
      </c>
      <c r="Z28" s="108">
        <v>1.1062388206</v>
      </c>
      <c r="AA28" s="117">
        <v>777</v>
      </c>
      <c r="AB28" s="117">
        <v>4316</v>
      </c>
      <c r="AC28" s="118">
        <v>169.48256462000001</v>
      </c>
      <c r="AD28" s="108">
        <v>152.91861796000001</v>
      </c>
      <c r="AE28" s="108">
        <v>187.84069653</v>
      </c>
      <c r="AF28" s="108">
        <v>0.19928712179999999</v>
      </c>
      <c r="AG28" s="110">
        <v>180.02780351999999</v>
      </c>
      <c r="AH28" s="108">
        <v>167.80422737999999</v>
      </c>
      <c r="AI28" s="108">
        <v>193.14179712000001</v>
      </c>
      <c r="AJ28" s="108">
        <v>0.9348652194</v>
      </c>
      <c r="AK28" s="108">
        <v>0.84349854889999998</v>
      </c>
      <c r="AL28" s="108">
        <v>1.0361286092999999</v>
      </c>
      <c r="AM28" s="108">
        <v>0.34762463960000001</v>
      </c>
      <c r="AN28" s="108">
        <v>1.0648572082000001</v>
      </c>
      <c r="AO28" s="108">
        <v>1.2140702442</v>
      </c>
      <c r="AP28" s="108">
        <v>0.93398292169999997</v>
      </c>
      <c r="AQ28" s="108">
        <v>3.5837010000000001E-59</v>
      </c>
      <c r="AR28" s="108">
        <v>6.4654084540000003</v>
      </c>
      <c r="AS28" s="108">
        <v>5.1600340651999996</v>
      </c>
      <c r="AT28" s="108">
        <v>8.1010136654</v>
      </c>
      <c r="AU28" s="107">
        <v>1</v>
      </c>
      <c r="AV28" s="107" t="s">
        <v>28</v>
      </c>
      <c r="AW28" s="107" t="s">
        <v>28</v>
      </c>
      <c r="AX28" s="107" t="s">
        <v>228</v>
      </c>
      <c r="AY28" s="107" t="s">
        <v>28</v>
      </c>
      <c r="AZ28" s="107" t="s">
        <v>28</v>
      </c>
      <c r="BA28" s="107" t="s">
        <v>28</v>
      </c>
      <c r="BB28" s="107" t="s">
        <v>28</v>
      </c>
      <c r="BC28" s="119" t="s">
        <v>438</v>
      </c>
      <c r="BD28" s="120">
        <v>100</v>
      </c>
      <c r="BE28" s="120">
        <v>679</v>
      </c>
      <c r="BF28" s="120">
        <v>777</v>
      </c>
    </row>
    <row r="29" spans="1:58" x14ac:dyDescent="0.3">
      <c r="A29" s="10"/>
      <c r="B29" t="s">
        <v>74</v>
      </c>
      <c r="C29" s="107">
        <v>383</v>
      </c>
      <c r="D29" s="117">
        <v>3052</v>
      </c>
      <c r="E29" s="118">
        <v>124.56425677999999</v>
      </c>
      <c r="F29" s="108">
        <v>109.64942726</v>
      </c>
      <c r="G29" s="108">
        <v>141.50784418000001</v>
      </c>
      <c r="H29" s="108">
        <v>0.59846458059999996</v>
      </c>
      <c r="I29" s="110">
        <v>125.49148099999999</v>
      </c>
      <c r="J29" s="108">
        <v>113.53241542000001</v>
      </c>
      <c r="K29" s="108">
        <v>138.7102683</v>
      </c>
      <c r="L29" s="108">
        <v>0.96631431270000001</v>
      </c>
      <c r="M29" s="108">
        <v>0.85061167370000001</v>
      </c>
      <c r="N29" s="108">
        <v>1.0977551565000001</v>
      </c>
      <c r="O29" s="117">
        <v>587</v>
      </c>
      <c r="P29" s="117">
        <v>3184</v>
      </c>
      <c r="Q29" s="118">
        <v>181.91631275</v>
      </c>
      <c r="R29" s="108">
        <v>162.54000938999999</v>
      </c>
      <c r="S29" s="108">
        <v>203.60245438000001</v>
      </c>
      <c r="T29" s="108">
        <v>2.61625651E-2</v>
      </c>
      <c r="U29" s="110">
        <v>184.35929648000001</v>
      </c>
      <c r="V29" s="108">
        <v>170.03259954999999</v>
      </c>
      <c r="W29" s="108">
        <v>199.89313984</v>
      </c>
      <c r="X29" s="108">
        <v>1.1363057622999999</v>
      </c>
      <c r="Y29" s="108">
        <v>1.0152753564000001</v>
      </c>
      <c r="Z29" s="108">
        <v>1.271764135</v>
      </c>
      <c r="AA29" s="117">
        <v>727</v>
      </c>
      <c r="AB29" s="117">
        <v>3411</v>
      </c>
      <c r="AC29" s="118">
        <v>198.47827993000001</v>
      </c>
      <c r="AD29" s="108">
        <v>178.48558059000001</v>
      </c>
      <c r="AE29" s="108">
        <v>220.71042082</v>
      </c>
      <c r="AF29" s="108">
        <v>9.4509955899999998E-2</v>
      </c>
      <c r="AG29" s="110">
        <v>213.13397831</v>
      </c>
      <c r="AH29" s="108">
        <v>198.19074659</v>
      </c>
      <c r="AI29" s="108">
        <v>229.20390326</v>
      </c>
      <c r="AJ29" s="108">
        <v>1.0948054811000001</v>
      </c>
      <c r="AK29" s="108">
        <v>0.98452582320000004</v>
      </c>
      <c r="AL29" s="108">
        <v>1.2174378907000001</v>
      </c>
      <c r="AM29" s="108">
        <v>0.21738279199999999</v>
      </c>
      <c r="AN29" s="108">
        <v>1.0910416824</v>
      </c>
      <c r="AO29" s="108">
        <v>1.2530497595000001</v>
      </c>
      <c r="AP29" s="108">
        <v>0.94997979430000001</v>
      </c>
      <c r="AQ29" s="108">
        <v>1.6236739999999999E-6</v>
      </c>
      <c r="AR29" s="108">
        <v>1.4604214520000001</v>
      </c>
      <c r="AS29" s="108">
        <v>1.2509869773</v>
      </c>
      <c r="AT29" s="108">
        <v>1.7049184813</v>
      </c>
      <c r="AU29" s="107" t="s">
        <v>28</v>
      </c>
      <c r="AV29" s="107" t="s">
        <v>28</v>
      </c>
      <c r="AW29" s="107" t="s">
        <v>28</v>
      </c>
      <c r="AX29" s="107" t="s">
        <v>228</v>
      </c>
      <c r="AY29" s="107" t="s">
        <v>28</v>
      </c>
      <c r="AZ29" s="107" t="s">
        <v>28</v>
      </c>
      <c r="BA29" s="107" t="s">
        <v>28</v>
      </c>
      <c r="BB29" s="107" t="s">
        <v>28</v>
      </c>
      <c r="BC29" s="119" t="s">
        <v>423</v>
      </c>
      <c r="BD29" s="120">
        <v>383</v>
      </c>
      <c r="BE29" s="120">
        <v>587</v>
      </c>
      <c r="BF29" s="120">
        <v>727</v>
      </c>
    </row>
    <row r="30" spans="1:58" x14ac:dyDescent="0.3">
      <c r="A30" s="10"/>
      <c r="B30" t="s">
        <v>70</v>
      </c>
      <c r="C30" s="107">
        <v>115</v>
      </c>
      <c r="D30" s="117">
        <v>3518</v>
      </c>
      <c r="E30" s="118">
        <v>38.508643562000003</v>
      </c>
      <c r="F30" s="108">
        <v>31.599342930999999</v>
      </c>
      <c r="G30" s="108">
        <v>46.928685582</v>
      </c>
      <c r="H30" s="108">
        <v>4.7969479999999999E-33</v>
      </c>
      <c r="I30" s="110">
        <v>32.689027856999999</v>
      </c>
      <c r="J30" s="108">
        <v>27.228709094999999</v>
      </c>
      <c r="K30" s="108">
        <v>39.244333564000002</v>
      </c>
      <c r="L30" s="108">
        <v>0.29873299450000002</v>
      </c>
      <c r="M30" s="108">
        <v>0.2451337016</v>
      </c>
      <c r="N30" s="108">
        <v>0.3640519498</v>
      </c>
      <c r="O30" s="117">
        <v>455</v>
      </c>
      <c r="P30" s="117">
        <v>3673</v>
      </c>
      <c r="Q30" s="118">
        <v>142.71217682</v>
      </c>
      <c r="R30" s="108">
        <v>126.75603509</v>
      </c>
      <c r="S30" s="108">
        <v>160.67688926</v>
      </c>
      <c r="T30" s="108">
        <v>5.7441107800000002E-2</v>
      </c>
      <c r="U30" s="110">
        <v>123.87693983</v>
      </c>
      <c r="V30" s="108">
        <v>113.00184243</v>
      </c>
      <c r="W30" s="108">
        <v>135.79863736999999</v>
      </c>
      <c r="X30" s="108">
        <v>0.89142455899999995</v>
      </c>
      <c r="Y30" s="108">
        <v>0.79175754440000001</v>
      </c>
      <c r="Z30" s="108">
        <v>1.0036377297000001</v>
      </c>
      <c r="AA30" s="117">
        <v>586</v>
      </c>
      <c r="AB30" s="117">
        <v>4069</v>
      </c>
      <c r="AC30" s="118">
        <v>165.29450267000001</v>
      </c>
      <c r="AD30" s="108">
        <v>148.11154425000001</v>
      </c>
      <c r="AE30" s="108">
        <v>184.47091854999999</v>
      </c>
      <c r="AF30" s="108">
        <v>9.9052806100000002E-2</v>
      </c>
      <c r="AG30" s="110">
        <v>144.01572868</v>
      </c>
      <c r="AH30" s="108">
        <v>132.81499629999999</v>
      </c>
      <c r="AI30" s="108">
        <v>156.16105623999999</v>
      </c>
      <c r="AJ30" s="108">
        <v>0.91176388470000003</v>
      </c>
      <c r="AK30" s="108">
        <v>0.8169827475</v>
      </c>
      <c r="AL30" s="108">
        <v>1.0175409258999999</v>
      </c>
      <c r="AM30" s="108">
        <v>4.8606176500000001E-2</v>
      </c>
      <c r="AN30" s="108">
        <v>1.1582368538000001</v>
      </c>
      <c r="AO30" s="108">
        <v>1.3403073786999999</v>
      </c>
      <c r="AP30" s="108">
        <v>1.0008992195999999</v>
      </c>
      <c r="AQ30" s="108">
        <v>1.311997E-31</v>
      </c>
      <c r="AR30" s="108">
        <v>3.7059777655000001</v>
      </c>
      <c r="AS30" s="108">
        <v>2.9756452472000001</v>
      </c>
      <c r="AT30" s="108">
        <v>4.6155606791999997</v>
      </c>
      <c r="AU30" s="107">
        <v>1</v>
      </c>
      <c r="AV30" s="107" t="s">
        <v>28</v>
      </c>
      <c r="AW30" s="107" t="s">
        <v>28</v>
      </c>
      <c r="AX30" s="107" t="s">
        <v>228</v>
      </c>
      <c r="AY30" s="107" t="s">
        <v>28</v>
      </c>
      <c r="AZ30" s="107" t="s">
        <v>28</v>
      </c>
      <c r="BA30" s="107" t="s">
        <v>28</v>
      </c>
      <c r="BB30" s="107" t="s">
        <v>28</v>
      </c>
      <c r="BC30" s="119" t="s">
        <v>438</v>
      </c>
      <c r="BD30" s="120">
        <v>115</v>
      </c>
      <c r="BE30" s="120">
        <v>455</v>
      </c>
      <c r="BF30" s="120">
        <v>586</v>
      </c>
    </row>
    <row r="31" spans="1:58" x14ac:dyDescent="0.3">
      <c r="A31" s="10"/>
      <c r="B31" t="s">
        <v>76</v>
      </c>
      <c r="C31" s="107">
        <v>158</v>
      </c>
      <c r="D31" s="117">
        <v>3251</v>
      </c>
      <c r="E31" s="118">
        <v>56.282527315999999</v>
      </c>
      <c r="F31" s="108">
        <v>47.299984877999997</v>
      </c>
      <c r="G31" s="108">
        <v>66.970906843999998</v>
      </c>
      <c r="H31" s="108">
        <v>9.5061980000000002E-21</v>
      </c>
      <c r="I31" s="110">
        <v>48.600430637000002</v>
      </c>
      <c r="J31" s="108">
        <v>41.583607088999997</v>
      </c>
      <c r="K31" s="108">
        <v>56.801273950000002</v>
      </c>
      <c r="L31" s="108">
        <v>0.43661490949999998</v>
      </c>
      <c r="M31" s="108">
        <v>0.36693232520000002</v>
      </c>
      <c r="N31" s="108">
        <v>0.51953062210000001</v>
      </c>
      <c r="O31" s="117">
        <v>500</v>
      </c>
      <c r="P31" s="117">
        <v>3296</v>
      </c>
      <c r="Q31" s="118">
        <v>168.58126897</v>
      </c>
      <c r="R31" s="108">
        <v>150.08440573999999</v>
      </c>
      <c r="S31" s="108">
        <v>189.35774246</v>
      </c>
      <c r="T31" s="108">
        <v>0.3836999861</v>
      </c>
      <c r="U31" s="110">
        <v>151.69902913000001</v>
      </c>
      <c r="V31" s="108">
        <v>138.96835318999999</v>
      </c>
      <c r="W31" s="108">
        <v>165.5959426</v>
      </c>
      <c r="X31" s="108">
        <v>1.0530109392</v>
      </c>
      <c r="Y31" s="108">
        <v>0.93747378940000003</v>
      </c>
      <c r="Z31" s="108">
        <v>1.1827872423000001</v>
      </c>
      <c r="AA31" s="117">
        <v>693</v>
      </c>
      <c r="AB31" s="117">
        <v>3418</v>
      </c>
      <c r="AC31" s="118">
        <v>222.66168046000001</v>
      </c>
      <c r="AD31" s="108">
        <v>200.19141877999999</v>
      </c>
      <c r="AE31" s="108">
        <v>247.65409151</v>
      </c>
      <c r="AF31" s="108">
        <v>1.5240499999999999E-4</v>
      </c>
      <c r="AG31" s="110">
        <v>202.75014628</v>
      </c>
      <c r="AH31" s="108">
        <v>188.20306998000001</v>
      </c>
      <c r="AI31" s="108">
        <v>218.42163267000001</v>
      </c>
      <c r="AJ31" s="108">
        <v>1.2282010319000001</v>
      </c>
      <c r="AK31" s="108">
        <v>1.1042551490000001</v>
      </c>
      <c r="AL31" s="108">
        <v>1.3660590817</v>
      </c>
      <c r="AM31" s="108">
        <v>1.167726E-4</v>
      </c>
      <c r="AN31" s="108">
        <v>1.3207972737</v>
      </c>
      <c r="AO31" s="108">
        <v>1.5216222420000001</v>
      </c>
      <c r="AP31" s="108">
        <v>1.1464773517</v>
      </c>
      <c r="AQ31" s="108">
        <v>9.0091189999999996E-28</v>
      </c>
      <c r="AR31" s="108">
        <v>2.9952682833000002</v>
      </c>
      <c r="AS31" s="108">
        <v>2.4600386067</v>
      </c>
      <c r="AT31" s="108">
        <v>3.6469476798999998</v>
      </c>
      <c r="AU31" s="107">
        <v>1</v>
      </c>
      <c r="AV31" s="107" t="s">
        <v>28</v>
      </c>
      <c r="AW31" s="107">
        <v>3</v>
      </c>
      <c r="AX31" s="107" t="s">
        <v>228</v>
      </c>
      <c r="AY31" s="107" t="s">
        <v>229</v>
      </c>
      <c r="AZ31" s="107" t="s">
        <v>28</v>
      </c>
      <c r="BA31" s="107" t="s">
        <v>28</v>
      </c>
      <c r="BB31" s="107" t="s">
        <v>28</v>
      </c>
      <c r="BC31" s="119" t="s">
        <v>441</v>
      </c>
      <c r="BD31" s="120">
        <v>158</v>
      </c>
      <c r="BE31" s="120">
        <v>500</v>
      </c>
      <c r="BF31" s="120">
        <v>693</v>
      </c>
    </row>
    <row r="32" spans="1:58" x14ac:dyDescent="0.3">
      <c r="A32" s="10"/>
      <c r="B32" t="s">
        <v>180</v>
      </c>
      <c r="C32" s="107">
        <v>158</v>
      </c>
      <c r="D32" s="117">
        <v>5866</v>
      </c>
      <c r="E32" s="118">
        <v>27.968089703</v>
      </c>
      <c r="F32" s="108">
        <v>23.509957942</v>
      </c>
      <c r="G32" s="108">
        <v>33.271605315999999</v>
      </c>
      <c r="H32" s="108">
        <v>1.1669510000000001E-66</v>
      </c>
      <c r="I32" s="110">
        <v>26.934878963999999</v>
      </c>
      <c r="J32" s="108">
        <v>23.046080233000001</v>
      </c>
      <c r="K32" s="108">
        <v>31.479874123999998</v>
      </c>
      <c r="L32" s="108">
        <v>0.21696404790000001</v>
      </c>
      <c r="M32" s="108">
        <v>0.18237983699999999</v>
      </c>
      <c r="N32" s="108">
        <v>0.25810637219999999</v>
      </c>
      <c r="O32" s="117">
        <v>889</v>
      </c>
      <c r="P32" s="117">
        <v>5966</v>
      </c>
      <c r="Q32" s="118">
        <v>150.86887142</v>
      </c>
      <c r="R32" s="108">
        <v>136.55076235000001</v>
      </c>
      <c r="S32" s="108">
        <v>166.68831406999999</v>
      </c>
      <c r="T32" s="108">
        <v>0.2433590934</v>
      </c>
      <c r="U32" s="110">
        <v>149.01106268999999</v>
      </c>
      <c r="V32" s="108">
        <v>139.53081420000001</v>
      </c>
      <c r="W32" s="108">
        <v>159.13543493</v>
      </c>
      <c r="X32" s="108">
        <v>0.94237380550000005</v>
      </c>
      <c r="Y32" s="108">
        <v>0.85293845150000003</v>
      </c>
      <c r="Z32" s="108">
        <v>1.0411869552999999</v>
      </c>
      <c r="AA32" s="117">
        <v>1264</v>
      </c>
      <c r="AB32" s="117">
        <v>6461</v>
      </c>
      <c r="AC32" s="118">
        <v>197.93927640000001</v>
      </c>
      <c r="AD32" s="108">
        <v>180.52345803</v>
      </c>
      <c r="AE32" s="108">
        <v>217.03526826000001</v>
      </c>
      <c r="AF32" s="108">
        <v>6.1527539899999997E-2</v>
      </c>
      <c r="AG32" s="110">
        <v>195.63535056000001</v>
      </c>
      <c r="AH32" s="108">
        <v>185.14219954000001</v>
      </c>
      <c r="AI32" s="108">
        <v>206.72321321000001</v>
      </c>
      <c r="AJ32" s="108">
        <v>1.0918323396</v>
      </c>
      <c r="AK32" s="108">
        <v>0.99576674789999997</v>
      </c>
      <c r="AL32" s="108">
        <v>1.1971657623</v>
      </c>
      <c r="AM32" s="108">
        <v>5.1707663999999998E-6</v>
      </c>
      <c r="AN32" s="108">
        <v>1.3119954735999999</v>
      </c>
      <c r="AO32" s="108">
        <v>1.4745068192999999</v>
      </c>
      <c r="AP32" s="108">
        <v>1.167395159</v>
      </c>
      <c r="AQ32" s="108">
        <v>1.4574410000000001E-69</v>
      </c>
      <c r="AR32" s="108">
        <v>5.3943216364</v>
      </c>
      <c r="AS32" s="108">
        <v>4.4726456596000004</v>
      </c>
      <c r="AT32" s="108">
        <v>6.5059269460999998</v>
      </c>
      <c r="AU32" s="107">
        <v>1</v>
      </c>
      <c r="AV32" s="107" t="s">
        <v>28</v>
      </c>
      <c r="AW32" s="107" t="s">
        <v>28</v>
      </c>
      <c r="AX32" s="107" t="s">
        <v>228</v>
      </c>
      <c r="AY32" s="107" t="s">
        <v>229</v>
      </c>
      <c r="AZ32" s="107" t="s">
        <v>28</v>
      </c>
      <c r="BA32" s="107" t="s">
        <v>28</v>
      </c>
      <c r="BB32" s="107" t="s">
        <v>28</v>
      </c>
      <c r="BC32" s="119" t="s">
        <v>435</v>
      </c>
      <c r="BD32" s="120">
        <v>158</v>
      </c>
      <c r="BE32" s="120">
        <v>889</v>
      </c>
      <c r="BF32" s="120">
        <v>1264</v>
      </c>
    </row>
    <row r="33" spans="1:93" x14ac:dyDescent="0.3">
      <c r="A33" s="10"/>
      <c r="B33" t="s">
        <v>69</v>
      </c>
      <c r="C33" s="107">
        <v>100</v>
      </c>
      <c r="D33" s="117">
        <v>9615</v>
      </c>
      <c r="E33" s="118">
        <v>12.864497845000001</v>
      </c>
      <c r="F33" s="108">
        <v>10.431465938000001</v>
      </c>
      <c r="G33" s="108">
        <v>15.865009366000001</v>
      </c>
      <c r="H33" s="108">
        <v>5.7946800000000001E-103</v>
      </c>
      <c r="I33" s="110">
        <v>10.400416017</v>
      </c>
      <c r="J33" s="108">
        <v>8.5493000021000007</v>
      </c>
      <c r="K33" s="108">
        <v>12.652340343000001</v>
      </c>
      <c r="L33" s="108">
        <v>9.9797074299999997E-2</v>
      </c>
      <c r="M33" s="108">
        <v>8.0922690800000002E-2</v>
      </c>
      <c r="N33" s="108">
        <v>0.1230737133</v>
      </c>
      <c r="O33" s="117">
        <v>1408</v>
      </c>
      <c r="P33" s="117">
        <v>11276</v>
      </c>
      <c r="Q33" s="118">
        <v>154.68040449</v>
      </c>
      <c r="R33" s="108">
        <v>141.43168478000001</v>
      </c>
      <c r="S33" s="108">
        <v>169.17020801000001</v>
      </c>
      <c r="T33" s="108">
        <v>0.45143468110000001</v>
      </c>
      <c r="U33" s="110">
        <v>124.86697409999999</v>
      </c>
      <c r="V33" s="108">
        <v>118.51218091</v>
      </c>
      <c r="W33" s="108">
        <v>131.56252043000001</v>
      </c>
      <c r="X33" s="108">
        <v>0.96618182429999999</v>
      </c>
      <c r="Y33" s="108">
        <v>0.88342620819999995</v>
      </c>
      <c r="Z33" s="108">
        <v>1.0566896351999999</v>
      </c>
      <c r="AA33" s="117">
        <v>1929</v>
      </c>
      <c r="AB33" s="117">
        <v>11575</v>
      </c>
      <c r="AC33" s="118">
        <v>198.73809363999999</v>
      </c>
      <c r="AD33" s="108">
        <v>182.59262809000001</v>
      </c>
      <c r="AE33" s="108">
        <v>216.31119655000001</v>
      </c>
      <c r="AF33" s="108">
        <v>3.3547960600000003E-2</v>
      </c>
      <c r="AG33" s="110">
        <v>166.65226781999999</v>
      </c>
      <c r="AH33" s="108">
        <v>159.37884288000001</v>
      </c>
      <c r="AI33" s="108">
        <v>174.25762333</v>
      </c>
      <c r="AJ33" s="108">
        <v>1.0962386126000001</v>
      </c>
      <c r="AK33" s="108">
        <v>1.0071802825</v>
      </c>
      <c r="AL33" s="108">
        <v>1.1931717853999999</v>
      </c>
      <c r="AM33" s="108">
        <v>1.4714742E-6</v>
      </c>
      <c r="AN33" s="108">
        <v>1.2848304496</v>
      </c>
      <c r="AO33" s="108">
        <v>1.4228242841000001</v>
      </c>
      <c r="AP33" s="108">
        <v>1.1602200654999999</v>
      </c>
      <c r="AQ33" s="108">
        <v>5.5045199999999998E-112</v>
      </c>
      <c r="AR33" s="108">
        <v>12.023819845</v>
      </c>
      <c r="AS33" s="108">
        <v>9.6807294943999995</v>
      </c>
      <c r="AT33" s="108">
        <v>14.934023697000001</v>
      </c>
      <c r="AU33" s="107">
        <v>1</v>
      </c>
      <c r="AV33" s="107" t="s">
        <v>28</v>
      </c>
      <c r="AW33" s="107" t="s">
        <v>28</v>
      </c>
      <c r="AX33" s="107" t="s">
        <v>228</v>
      </c>
      <c r="AY33" s="107" t="s">
        <v>229</v>
      </c>
      <c r="AZ33" s="107" t="s">
        <v>28</v>
      </c>
      <c r="BA33" s="107" t="s">
        <v>28</v>
      </c>
      <c r="BB33" s="107" t="s">
        <v>28</v>
      </c>
      <c r="BC33" s="119" t="s">
        <v>435</v>
      </c>
      <c r="BD33" s="120">
        <v>100</v>
      </c>
      <c r="BE33" s="120">
        <v>1408</v>
      </c>
      <c r="BF33" s="120">
        <v>1929</v>
      </c>
    </row>
    <row r="34" spans="1:93" x14ac:dyDescent="0.3">
      <c r="A34" s="10"/>
      <c r="B34" t="s">
        <v>75</v>
      </c>
      <c r="C34" s="107">
        <v>181</v>
      </c>
      <c r="D34" s="117">
        <v>4969</v>
      </c>
      <c r="E34" s="118">
        <v>45.105036071000001</v>
      </c>
      <c r="F34" s="108">
        <v>38.237054575999998</v>
      </c>
      <c r="G34" s="108">
        <v>53.206615978000002</v>
      </c>
      <c r="H34" s="108">
        <v>1.2437419999999999E-35</v>
      </c>
      <c r="I34" s="110">
        <v>36.425840209</v>
      </c>
      <c r="J34" s="108">
        <v>31.487651182</v>
      </c>
      <c r="K34" s="108">
        <v>42.138482394</v>
      </c>
      <c r="L34" s="108">
        <v>0.34990488489999999</v>
      </c>
      <c r="M34" s="108">
        <v>0.2966261275</v>
      </c>
      <c r="N34" s="108">
        <v>0.41275335219999998</v>
      </c>
      <c r="O34" s="117">
        <v>871</v>
      </c>
      <c r="P34" s="117">
        <v>5184</v>
      </c>
      <c r="Q34" s="118">
        <v>206.48910795</v>
      </c>
      <c r="R34" s="108">
        <v>186.64387615999999</v>
      </c>
      <c r="S34" s="108">
        <v>228.44441821999999</v>
      </c>
      <c r="T34" s="108">
        <v>7.9665351999999999E-7</v>
      </c>
      <c r="U34" s="110">
        <v>168.01697530999999</v>
      </c>
      <c r="V34" s="108">
        <v>157.22126929000001</v>
      </c>
      <c r="W34" s="108">
        <v>179.55397586999999</v>
      </c>
      <c r="X34" s="108">
        <v>1.2897950693</v>
      </c>
      <c r="Y34" s="108">
        <v>1.1658355909</v>
      </c>
      <c r="Z34" s="108">
        <v>1.4269347529</v>
      </c>
      <c r="AA34" s="117">
        <v>1095</v>
      </c>
      <c r="AB34" s="117">
        <v>5475</v>
      </c>
      <c r="AC34" s="118">
        <v>238.45010839</v>
      </c>
      <c r="AD34" s="108">
        <v>216.69014325000001</v>
      </c>
      <c r="AE34" s="108">
        <v>262.39520329999999</v>
      </c>
      <c r="AF34" s="108">
        <v>1.9855183E-8</v>
      </c>
      <c r="AG34" s="110">
        <v>200</v>
      </c>
      <c r="AH34" s="108">
        <v>188.49801232999999</v>
      </c>
      <c r="AI34" s="108">
        <v>212.20382913</v>
      </c>
      <c r="AJ34" s="108">
        <v>1.3152899438000001</v>
      </c>
      <c r="AK34" s="108">
        <v>1.1952620540000001</v>
      </c>
      <c r="AL34" s="108">
        <v>1.4473710015000001</v>
      </c>
      <c r="AM34" s="108">
        <v>1.9475360399999999E-2</v>
      </c>
      <c r="AN34" s="108">
        <v>1.1547829847</v>
      </c>
      <c r="AO34" s="108">
        <v>1.3029656141999999</v>
      </c>
      <c r="AP34" s="108">
        <v>1.0234527506</v>
      </c>
      <c r="AQ34" s="108">
        <v>1.9980800000000001E-61</v>
      </c>
      <c r="AR34" s="108">
        <v>4.5779612641999998</v>
      </c>
      <c r="AS34" s="108">
        <v>3.8226776712000001</v>
      </c>
      <c r="AT34" s="108">
        <v>5.4824735799999997</v>
      </c>
      <c r="AU34" s="107">
        <v>1</v>
      </c>
      <c r="AV34" s="107">
        <v>2</v>
      </c>
      <c r="AW34" s="107">
        <v>3</v>
      </c>
      <c r="AX34" s="107" t="s">
        <v>228</v>
      </c>
      <c r="AY34" s="107" t="s">
        <v>28</v>
      </c>
      <c r="AZ34" s="107" t="s">
        <v>28</v>
      </c>
      <c r="BA34" s="107" t="s">
        <v>28</v>
      </c>
      <c r="BB34" s="107" t="s">
        <v>28</v>
      </c>
      <c r="BC34" s="119" t="s">
        <v>440</v>
      </c>
      <c r="BD34" s="120">
        <v>181</v>
      </c>
      <c r="BE34" s="120">
        <v>871</v>
      </c>
      <c r="BF34" s="120">
        <v>1095</v>
      </c>
    </row>
    <row r="35" spans="1:93" x14ac:dyDescent="0.3">
      <c r="A35" s="10"/>
      <c r="B35" t="s">
        <v>77</v>
      </c>
      <c r="C35" s="107">
        <v>314</v>
      </c>
      <c r="D35" s="117">
        <v>10911</v>
      </c>
      <c r="E35" s="118">
        <v>32.463415824000002</v>
      </c>
      <c r="F35" s="108">
        <v>28.395545639000002</v>
      </c>
      <c r="G35" s="108">
        <v>37.114038248999996</v>
      </c>
      <c r="H35" s="108">
        <v>1.2595780000000001E-90</v>
      </c>
      <c r="I35" s="110">
        <v>28.778297130999999</v>
      </c>
      <c r="J35" s="108">
        <v>25.764932570999999</v>
      </c>
      <c r="K35" s="108">
        <v>32.144092886999999</v>
      </c>
      <c r="L35" s="108">
        <v>0.25183679619999999</v>
      </c>
      <c r="M35" s="108">
        <v>0.2202800617</v>
      </c>
      <c r="N35" s="108">
        <v>0.28791426440000001</v>
      </c>
      <c r="O35" s="117">
        <v>2101</v>
      </c>
      <c r="P35" s="117">
        <v>11476</v>
      </c>
      <c r="Q35" s="118">
        <v>198.00916966</v>
      </c>
      <c r="R35" s="108">
        <v>181.89076521999999</v>
      </c>
      <c r="S35" s="108">
        <v>215.55592017999999</v>
      </c>
      <c r="T35" s="108">
        <v>9.2759925999999998E-7</v>
      </c>
      <c r="U35" s="110">
        <v>183.07772743000001</v>
      </c>
      <c r="V35" s="108">
        <v>175.41438022</v>
      </c>
      <c r="W35" s="108">
        <v>191.07586413999999</v>
      </c>
      <c r="X35" s="108">
        <v>1.2368267422999999</v>
      </c>
      <c r="Y35" s="108">
        <v>1.1361461845</v>
      </c>
      <c r="Z35" s="108">
        <v>1.3464291931000001</v>
      </c>
      <c r="AA35" s="117">
        <v>2834</v>
      </c>
      <c r="AB35" s="117">
        <v>11918</v>
      </c>
      <c r="AC35" s="118">
        <v>253.96330395999999</v>
      </c>
      <c r="AD35" s="108">
        <v>234.16399870999999</v>
      </c>
      <c r="AE35" s="108">
        <v>275.43670297</v>
      </c>
      <c r="AF35" s="108">
        <v>3.964876E-16</v>
      </c>
      <c r="AG35" s="110">
        <v>237.79157577000001</v>
      </c>
      <c r="AH35" s="108">
        <v>229.19601023999999</v>
      </c>
      <c r="AI35" s="108">
        <v>246.70950182000001</v>
      </c>
      <c r="AJ35" s="108">
        <v>1.4008606750000001</v>
      </c>
      <c r="AK35" s="108">
        <v>1.2916477781</v>
      </c>
      <c r="AL35" s="108">
        <v>1.519307867</v>
      </c>
      <c r="AM35" s="108">
        <v>2.7558995000000003E-7</v>
      </c>
      <c r="AN35" s="108">
        <v>1.2825835510000001</v>
      </c>
      <c r="AO35" s="108">
        <v>1.4102792541</v>
      </c>
      <c r="AP35" s="108">
        <v>1.1664502336</v>
      </c>
      <c r="AQ35" s="108">
        <v>1.3392699999999999E-137</v>
      </c>
      <c r="AR35" s="108">
        <v>6.0994557915999996</v>
      </c>
      <c r="AS35" s="108">
        <v>5.2923447336000002</v>
      </c>
      <c r="AT35" s="108">
        <v>7.0296556300999997</v>
      </c>
      <c r="AU35" s="107">
        <v>1</v>
      </c>
      <c r="AV35" s="107">
        <v>2</v>
      </c>
      <c r="AW35" s="107">
        <v>3</v>
      </c>
      <c r="AX35" s="107" t="s">
        <v>228</v>
      </c>
      <c r="AY35" s="107" t="s">
        <v>229</v>
      </c>
      <c r="AZ35" s="107" t="s">
        <v>28</v>
      </c>
      <c r="BA35" s="107" t="s">
        <v>28</v>
      </c>
      <c r="BB35" s="107" t="s">
        <v>28</v>
      </c>
      <c r="BC35" s="119" t="s">
        <v>436</v>
      </c>
      <c r="BD35" s="120">
        <v>314</v>
      </c>
      <c r="BE35" s="120">
        <v>2101</v>
      </c>
      <c r="BF35" s="120">
        <v>2834</v>
      </c>
    </row>
    <row r="36" spans="1:93" x14ac:dyDescent="0.3">
      <c r="A36" s="10"/>
      <c r="B36" t="s">
        <v>78</v>
      </c>
      <c r="C36" s="107">
        <v>296</v>
      </c>
      <c r="D36" s="117">
        <v>3987</v>
      </c>
      <c r="E36" s="118">
        <v>87.447053659999995</v>
      </c>
      <c r="F36" s="108">
        <v>76.295533375000005</v>
      </c>
      <c r="G36" s="108">
        <v>100.22850429</v>
      </c>
      <c r="H36" s="108">
        <v>2.4715567999999999E-8</v>
      </c>
      <c r="I36" s="110">
        <v>74.241284174</v>
      </c>
      <c r="J36" s="108">
        <v>66.247636802000002</v>
      </c>
      <c r="K36" s="108">
        <v>83.199470077000001</v>
      </c>
      <c r="L36" s="108">
        <v>0.67837549669999997</v>
      </c>
      <c r="M36" s="108">
        <v>0.5918669432</v>
      </c>
      <c r="N36" s="108">
        <v>0.7775283275</v>
      </c>
      <c r="O36" s="117">
        <v>653</v>
      </c>
      <c r="P36" s="117">
        <v>4064</v>
      </c>
      <c r="Q36" s="118">
        <v>188.13222042000001</v>
      </c>
      <c r="R36" s="108">
        <v>169.06301325999999</v>
      </c>
      <c r="S36" s="108">
        <v>209.35230999000001</v>
      </c>
      <c r="T36" s="108">
        <v>3.0806202000000001E-3</v>
      </c>
      <c r="U36" s="110">
        <v>160.67913386000001</v>
      </c>
      <c r="V36" s="108">
        <v>148.81591932000001</v>
      </c>
      <c r="W36" s="108">
        <v>173.48805272999999</v>
      </c>
      <c r="X36" s="108">
        <v>1.1751322512</v>
      </c>
      <c r="Y36" s="108">
        <v>1.0560200635000001</v>
      </c>
      <c r="Z36" s="108">
        <v>1.307679518</v>
      </c>
      <c r="AA36" s="117">
        <v>927</v>
      </c>
      <c r="AB36" s="117">
        <v>4272</v>
      </c>
      <c r="AC36" s="118">
        <v>257.42265764000001</v>
      </c>
      <c r="AD36" s="108">
        <v>233.46397379000001</v>
      </c>
      <c r="AE36" s="108">
        <v>283.84004429999999</v>
      </c>
      <c r="AF36" s="108">
        <v>2.002076E-12</v>
      </c>
      <c r="AG36" s="110">
        <v>216.99438201999999</v>
      </c>
      <c r="AH36" s="108">
        <v>203.46577331</v>
      </c>
      <c r="AI36" s="108">
        <v>231.42251919</v>
      </c>
      <c r="AJ36" s="108">
        <v>1.4199424574999999</v>
      </c>
      <c r="AK36" s="108">
        <v>1.2877864431999999</v>
      </c>
      <c r="AL36" s="108">
        <v>1.5656606677</v>
      </c>
      <c r="AM36" s="108">
        <v>1.3491799000000001E-6</v>
      </c>
      <c r="AN36" s="108">
        <v>1.3683071250000001</v>
      </c>
      <c r="AO36" s="108">
        <v>1.5538832627000001</v>
      </c>
      <c r="AP36" s="108">
        <v>1.204893851</v>
      </c>
      <c r="AQ36" s="108">
        <v>2.3541520000000002E-21</v>
      </c>
      <c r="AR36" s="108">
        <v>2.1513843238999999</v>
      </c>
      <c r="AS36" s="108">
        <v>1.8364866209999999</v>
      </c>
      <c r="AT36" s="108">
        <v>2.5202767373000001</v>
      </c>
      <c r="AU36" s="107">
        <v>1</v>
      </c>
      <c r="AV36" s="107">
        <v>2</v>
      </c>
      <c r="AW36" s="107">
        <v>3</v>
      </c>
      <c r="AX36" s="107" t="s">
        <v>228</v>
      </c>
      <c r="AY36" s="107" t="s">
        <v>229</v>
      </c>
      <c r="AZ36" s="107" t="s">
        <v>28</v>
      </c>
      <c r="BA36" s="107" t="s">
        <v>28</v>
      </c>
      <c r="BB36" s="107" t="s">
        <v>28</v>
      </c>
      <c r="BC36" s="119" t="s">
        <v>436</v>
      </c>
      <c r="BD36" s="120">
        <v>296</v>
      </c>
      <c r="BE36" s="120">
        <v>653</v>
      </c>
      <c r="BF36" s="120">
        <v>927</v>
      </c>
      <c r="BQ36" s="52"/>
    </row>
    <row r="37" spans="1:93" s="3" customFormat="1" x14ac:dyDescent="0.3">
      <c r="A37" s="10"/>
      <c r="B37" s="3" t="s">
        <v>132</v>
      </c>
      <c r="C37" s="113">
        <v>1141</v>
      </c>
      <c r="D37" s="114">
        <v>10132</v>
      </c>
      <c r="E37" s="109">
        <v>136.35366897</v>
      </c>
      <c r="F37" s="115">
        <v>123.86917995</v>
      </c>
      <c r="G37" s="115">
        <v>150.09644084000001</v>
      </c>
      <c r="H37" s="115">
        <v>0.25164871919999998</v>
      </c>
      <c r="I37" s="116">
        <v>112.61350178000001</v>
      </c>
      <c r="J37" s="115">
        <v>106.26520865000001</v>
      </c>
      <c r="K37" s="115">
        <v>119.34104250999999</v>
      </c>
      <c r="L37" s="115">
        <v>1.0577713489</v>
      </c>
      <c r="M37" s="115">
        <v>0.96092221470000005</v>
      </c>
      <c r="N37" s="115">
        <v>1.1643816840000001</v>
      </c>
      <c r="O37" s="114">
        <v>1449</v>
      </c>
      <c r="P37" s="114">
        <v>11123</v>
      </c>
      <c r="Q37" s="109">
        <v>153.34771534000001</v>
      </c>
      <c r="R37" s="115">
        <v>139.90071947000001</v>
      </c>
      <c r="S37" s="115">
        <v>168.08721134999999</v>
      </c>
      <c r="T37" s="115">
        <v>0.35782402470000002</v>
      </c>
      <c r="U37" s="116">
        <v>130.27061044999999</v>
      </c>
      <c r="V37" s="115">
        <v>123.73287053999999</v>
      </c>
      <c r="W37" s="115">
        <v>137.15378842000001</v>
      </c>
      <c r="X37" s="115">
        <v>0.95785743420000002</v>
      </c>
      <c r="Y37" s="115">
        <v>0.87386332359999996</v>
      </c>
      <c r="Z37" s="115">
        <v>1.0499249019000001</v>
      </c>
      <c r="AA37" s="114">
        <v>1989</v>
      </c>
      <c r="AB37" s="114">
        <v>12609</v>
      </c>
      <c r="AC37" s="109">
        <v>167.68193428999999</v>
      </c>
      <c r="AD37" s="115">
        <v>153.77298119</v>
      </c>
      <c r="AE37" s="115">
        <v>182.84896911999999</v>
      </c>
      <c r="AF37" s="115">
        <v>7.7350950700000004E-2</v>
      </c>
      <c r="AG37" s="116">
        <v>157.74446824</v>
      </c>
      <c r="AH37" s="115">
        <v>150.96217154000001</v>
      </c>
      <c r="AI37" s="115">
        <v>164.83147403999999</v>
      </c>
      <c r="AJ37" s="115">
        <v>0.9249329489</v>
      </c>
      <c r="AK37" s="115">
        <v>0.84821121340000005</v>
      </c>
      <c r="AL37" s="115">
        <v>1.0085942587000001</v>
      </c>
      <c r="AM37" s="115">
        <v>9.6906474399999998E-2</v>
      </c>
      <c r="AN37" s="115">
        <v>1.093475269</v>
      </c>
      <c r="AO37" s="115">
        <v>1.2151493583999999</v>
      </c>
      <c r="AP37" s="115">
        <v>0.98398452479999998</v>
      </c>
      <c r="AQ37" s="115">
        <v>4.0725052999999997E-2</v>
      </c>
      <c r="AR37" s="115">
        <v>1.1246321166</v>
      </c>
      <c r="AS37" s="115">
        <v>1.0049689346999999</v>
      </c>
      <c r="AT37" s="115">
        <v>1.2585437759</v>
      </c>
      <c r="AU37" s="113" t="s">
        <v>28</v>
      </c>
      <c r="AV37" s="113" t="s">
        <v>28</v>
      </c>
      <c r="AW37" s="113" t="s">
        <v>28</v>
      </c>
      <c r="AX37" s="113" t="s">
        <v>28</v>
      </c>
      <c r="AY37" s="113" t="s">
        <v>28</v>
      </c>
      <c r="AZ37" s="113" t="s">
        <v>28</v>
      </c>
      <c r="BA37" s="113" t="s">
        <v>28</v>
      </c>
      <c r="BB37" s="113" t="s">
        <v>28</v>
      </c>
      <c r="BC37" s="111" t="s">
        <v>28</v>
      </c>
      <c r="BD37" s="112">
        <v>1141</v>
      </c>
      <c r="BE37" s="112">
        <v>1449</v>
      </c>
      <c r="BF37" s="112">
        <v>1989</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7">
        <v>958</v>
      </c>
      <c r="D38" s="117">
        <v>6669</v>
      </c>
      <c r="E38" s="118">
        <v>130.46323762</v>
      </c>
      <c r="F38" s="108">
        <v>117.81689143</v>
      </c>
      <c r="G38" s="108">
        <v>144.46702984999999</v>
      </c>
      <c r="H38" s="108">
        <v>0.81751276839999998</v>
      </c>
      <c r="I38" s="110">
        <v>143.64972259999999</v>
      </c>
      <c r="J38" s="108">
        <v>134.83533488</v>
      </c>
      <c r="K38" s="108">
        <v>153.04032004000001</v>
      </c>
      <c r="L38" s="108">
        <v>1.0120759924</v>
      </c>
      <c r="M38" s="108">
        <v>0.91397124200000002</v>
      </c>
      <c r="N38" s="108">
        <v>1.1207112078000001</v>
      </c>
      <c r="O38" s="117">
        <v>1260</v>
      </c>
      <c r="P38" s="117">
        <v>6785</v>
      </c>
      <c r="Q38" s="118">
        <v>161.81545740000001</v>
      </c>
      <c r="R38" s="108">
        <v>146.88250944000001</v>
      </c>
      <c r="S38" s="108">
        <v>178.26657750999999</v>
      </c>
      <c r="T38" s="108">
        <v>0.82864582990000002</v>
      </c>
      <c r="U38" s="110">
        <v>185.70375829</v>
      </c>
      <c r="V38" s="108">
        <v>175.72793526000001</v>
      </c>
      <c r="W38" s="108">
        <v>196.24589449999999</v>
      </c>
      <c r="X38" s="108">
        <v>1.0107495797999999</v>
      </c>
      <c r="Y38" s="108">
        <v>0.91747375109999996</v>
      </c>
      <c r="Z38" s="108">
        <v>1.1135083830000001</v>
      </c>
      <c r="AA38" s="117">
        <v>1535</v>
      </c>
      <c r="AB38" s="117">
        <v>6953</v>
      </c>
      <c r="AC38" s="118">
        <v>182.88104483000001</v>
      </c>
      <c r="AD38" s="108">
        <v>166.58598069000001</v>
      </c>
      <c r="AE38" s="108">
        <v>200.77005532000001</v>
      </c>
      <c r="AF38" s="108">
        <v>0.85447935019999999</v>
      </c>
      <c r="AG38" s="110">
        <v>220.76801381000001</v>
      </c>
      <c r="AH38" s="108">
        <v>209.99561618000001</v>
      </c>
      <c r="AI38" s="108">
        <v>232.09301606</v>
      </c>
      <c r="AJ38" s="108">
        <v>1.0087711881999999</v>
      </c>
      <c r="AK38" s="108">
        <v>0.91888767280000005</v>
      </c>
      <c r="AL38" s="108">
        <v>1.1074469060000001</v>
      </c>
      <c r="AM38" s="108">
        <v>3.7499075399999998E-2</v>
      </c>
      <c r="AN38" s="108">
        <v>1.1301827883</v>
      </c>
      <c r="AO38" s="108">
        <v>1.2683036460999999</v>
      </c>
      <c r="AP38" s="108">
        <v>1.0071035740000001</v>
      </c>
      <c r="AQ38" s="108">
        <v>5.1715150000000004E-4</v>
      </c>
      <c r="AR38" s="108">
        <v>1.2403145924000001</v>
      </c>
      <c r="AS38" s="108">
        <v>1.0983182446999999</v>
      </c>
      <c r="AT38" s="108">
        <v>1.4006689733</v>
      </c>
      <c r="AU38" s="107" t="s">
        <v>28</v>
      </c>
      <c r="AV38" s="107" t="s">
        <v>28</v>
      </c>
      <c r="AW38" s="107" t="s">
        <v>28</v>
      </c>
      <c r="AX38" s="107" t="s">
        <v>228</v>
      </c>
      <c r="AY38" s="107" t="s">
        <v>28</v>
      </c>
      <c r="AZ38" s="107" t="s">
        <v>28</v>
      </c>
      <c r="BA38" s="107" t="s">
        <v>28</v>
      </c>
      <c r="BB38" s="107" t="s">
        <v>28</v>
      </c>
      <c r="BC38" s="119" t="s">
        <v>423</v>
      </c>
      <c r="BD38" s="120">
        <v>958</v>
      </c>
      <c r="BE38" s="120">
        <v>1260</v>
      </c>
      <c r="BF38" s="120">
        <v>1535</v>
      </c>
    </row>
    <row r="39" spans="1:93" x14ac:dyDescent="0.3">
      <c r="A39" s="10"/>
      <c r="B39" t="s">
        <v>140</v>
      </c>
      <c r="C39" s="107">
        <v>957</v>
      </c>
      <c r="D39" s="117">
        <v>6284</v>
      </c>
      <c r="E39" s="118">
        <v>173.14286852000001</v>
      </c>
      <c r="F39" s="108">
        <v>156.56100171</v>
      </c>
      <c r="G39" s="108">
        <v>191.48097286999999</v>
      </c>
      <c r="H39" s="108">
        <v>9.2517794999999999E-9</v>
      </c>
      <c r="I39" s="110">
        <v>152.29153405</v>
      </c>
      <c r="J39" s="108">
        <v>142.94215432999999</v>
      </c>
      <c r="K39" s="108">
        <v>162.25242618999999</v>
      </c>
      <c r="L39" s="108">
        <v>1.3431656587</v>
      </c>
      <c r="M39" s="108">
        <v>1.2145308829000001</v>
      </c>
      <c r="N39" s="108">
        <v>1.485424547</v>
      </c>
      <c r="O39" s="117">
        <v>1297</v>
      </c>
      <c r="P39" s="117">
        <v>6960</v>
      </c>
      <c r="Q39" s="118">
        <v>207.44548946</v>
      </c>
      <c r="R39" s="108">
        <v>188.72431807999999</v>
      </c>
      <c r="S39" s="108">
        <v>228.02377315999999</v>
      </c>
      <c r="T39" s="108">
        <v>7.9043979000000006E-8</v>
      </c>
      <c r="U39" s="110">
        <v>186.35057470999999</v>
      </c>
      <c r="V39" s="108">
        <v>176.47994754000001</v>
      </c>
      <c r="W39" s="108">
        <v>196.77327187</v>
      </c>
      <c r="X39" s="108">
        <v>1.2957689251</v>
      </c>
      <c r="Y39" s="108">
        <v>1.1788306770000001</v>
      </c>
      <c r="Z39" s="108">
        <v>1.4243072733</v>
      </c>
      <c r="AA39" s="117">
        <v>1409</v>
      </c>
      <c r="AB39" s="117">
        <v>7370</v>
      </c>
      <c r="AC39" s="118">
        <v>204.94626413</v>
      </c>
      <c r="AD39" s="108">
        <v>186.847317</v>
      </c>
      <c r="AE39" s="108">
        <v>224.79836401</v>
      </c>
      <c r="AF39" s="108">
        <v>9.3241884000000008E-3</v>
      </c>
      <c r="AG39" s="110">
        <v>191.18046133000001</v>
      </c>
      <c r="AH39" s="108">
        <v>181.45417252999999</v>
      </c>
      <c r="AI39" s="108">
        <v>201.42809771</v>
      </c>
      <c r="AJ39" s="108">
        <v>1.1304828589</v>
      </c>
      <c r="AK39" s="108">
        <v>1.0306491312999999</v>
      </c>
      <c r="AL39" s="108">
        <v>1.2399869707</v>
      </c>
      <c r="AM39" s="108">
        <v>0.8330671503</v>
      </c>
      <c r="AN39" s="108">
        <v>0.98795237570000005</v>
      </c>
      <c r="AO39" s="108">
        <v>1.1058247779000001</v>
      </c>
      <c r="AP39" s="108">
        <v>0.88264426350000003</v>
      </c>
      <c r="AQ39" s="108">
        <v>2.8431693000000001E-3</v>
      </c>
      <c r="AR39" s="108">
        <v>1.1981174346000001</v>
      </c>
      <c r="AS39" s="108">
        <v>1.064002391</v>
      </c>
      <c r="AT39" s="108">
        <v>1.3491373697</v>
      </c>
      <c r="AU39" s="107">
        <v>1</v>
      </c>
      <c r="AV39" s="107">
        <v>2</v>
      </c>
      <c r="AW39" s="107" t="s">
        <v>28</v>
      </c>
      <c r="AX39" s="107" t="s">
        <v>228</v>
      </c>
      <c r="AY39" s="107" t="s">
        <v>28</v>
      </c>
      <c r="AZ39" s="107" t="s">
        <v>28</v>
      </c>
      <c r="BA39" s="107" t="s">
        <v>28</v>
      </c>
      <c r="BB39" s="107" t="s">
        <v>28</v>
      </c>
      <c r="BC39" s="119" t="s">
        <v>442</v>
      </c>
      <c r="BD39" s="120">
        <v>957</v>
      </c>
      <c r="BE39" s="120">
        <v>1297</v>
      </c>
      <c r="BF39" s="120">
        <v>1409</v>
      </c>
    </row>
    <row r="40" spans="1:93" x14ac:dyDescent="0.3">
      <c r="A40" s="10"/>
      <c r="B40" t="s">
        <v>136</v>
      </c>
      <c r="C40" s="107">
        <v>1639</v>
      </c>
      <c r="D40" s="117">
        <v>12824</v>
      </c>
      <c r="E40" s="118">
        <v>146.40591318</v>
      </c>
      <c r="F40" s="108">
        <v>133.65484115000001</v>
      </c>
      <c r="G40" s="108">
        <v>160.37347566</v>
      </c>
      <c r="H40" s="108">
        <v>6.1811985999999999E-3</v>
      </c>
      <c r="I40" s="110">
        <v>127.80723643</v>
      </c>
      <c r="J40" s="108">
        <v>121.76714097</v>
      </c>
      <c r="K40" s="108">
        <v>134.14694270999999</v>
      </c>
      <c r="L40" s="108">
        <v>1.1357522056</v>
      </c>
      <c r="M40" s="108">
        <v>1.0368350385</v>
      </c>
      <c r="N40" s="108">
        <v>1.2441063666000001</v>
      </c>
      <c r="O40" s="117">
        <v>2206</v>
      </c>
      <c r="P40" s="117">
        <v>13453</v>
      </c>
      <c r="Q40" s="118">
        <v>176.08302183999999</v>
      </c>
      <c r="R40" s="108">
        <v>161.48643433000001</v>
      </c>
      <c r="S40" s="108">
        <v>191.99897942000001</v>
      </c>
      <c r="T40" s="108">
        <v>3.1080789599999999E-2</v>
      </c>
      <c r="U40" s="110">
        <v>163.97829479999999</v>
      </c>
      <c r="V40" s="108">
        <v>157.27633648</v>
      </c>
      <c r="W40" s="108">
        <v>170.9658412</v>
      </c>
      <c r="X40" s="108">
        <v>1.0998692163999999</v>
      </c>
      <c r="Y40" s="108">
        <v>1.0086943994999999</v>
      </c>
      <c r="Z40" s="108">
        <v>1.1992852283</v>
      </c>
      <c r="AA40" s="117">
        <v>2441</v>
      </c>
      <c r="AB40" s="117">
        <v>14041</v>
      </c>
      <c r="AC40" s="118">
        <v>175.29848167</v>
      </c>
      <c r="AD40" s="108">
        <v>161.04289055000001</v>
      </c>
      <c r="AE40" s="108">
        <v>190.81598431</v>
      </c>
      <c r="AF40" s="108">
        <v>0.4373307535</v>
      </c>
      <c r="AG40" s="110">
        <v>173.84801651999999</v>
      </c>
      <c r="AH40" s="108">
        <v>167.08643719</v>
      </c>
      <c r="AI40" s="108">
        <v>180.88322042999999</v>
      </c>
      <c r="AJ40" s="108">
        <v>0.96694579700000005</v>
      </c>
      <c r="AK40" s="108">
        <v>0.88831200740000005</v>
      </c>
      <c r="AL40" s="108">
        <v>1.0525402859999999</v>
      </c>
      <c r="AM40" s="108">
        <v>0.92988389120000003</v>
      </c>
      <c r="AN40" s="108">
        <v>0.99554448709999999</v>
      </c>
      <c r="AO40" s="108">
        <v>1.0996600879</v>
      </c>
      <c r="AP40" s="108">
        <v>0.901286531</v>
      </c>
      <c r="AQ40" s="108">
        <v>5.0099789999999997E-4</v>
      </c>
      <c r="AR40" s="108">
        <v>1.2027043035</v>
      </c>
      <c r="AS40" s="108">
        <v>1.083965928</v>
      </c>
      <c r="AT40" s="108">
        <v>1.3344493626</v>
      </c>
      <c r="AU40" s="107" t="s">
        <v>28</v>
      </c>
      <c r="AV40" s="107" t="s">
        <v>28</v>
      </c>
      <c r="AW40" s="107" t="s">
        <v>28</v>
      </c>
      <c r="AX40" s="107" t="s">
        <v>228</v>
      </c>
      <c r="AY40" s="107" t="s">
        <v>28</v>
      </c>
      <c r="AZ40" s="107" t="s">
        <v>28</v>
      </c>
      <c r="BA40" s="107" t="s">
        <v>28</v>
      </c>
      <c r="BB40" s="107" t="s">
        <v>28</v>
      </c>
      <c r="BC40" s="119" t="s">
        <v>423</v>
      </c>
      <c r="BD40" s="120">
        <v>1639</v>
      </c>
      <c r="BE40" s="120">
        <v>2206</v>
      </c>
      <c r="BF40" s="120">
        <v>2441</v>
      </c>
    </row>
    <row r="41" spans="1:93" x14ac:dyDescent="0.3">
      <c r="A41" s="10"/>
      <c r="B41" t="s">
        <v>139</v>
      </c>
      <c r="C41" s="107">
        <v>431</v>
      </c>
      <c r="D41" s="117">
        <v>3482</v>
      </c>
      <c r="E41" s="118">
        <v>136.77271264999999</v>
      </c>
      <c r="F41" s="108">
        <v>121.16072513</v>
      </c>
      <c r="G41" s="108">
        <v>154.39635992999999</v>
      </c>
      <c r="H41" s="108">
        <v>0.33813804260000002</v>
      </c>
      <c r="I41" s="110">
        <v>123.77943711</v>
      </c>
      <c r="J41" s="108">
        <v>112.62831006</v>
      </c>
      <c r="K41" s="108">
        <v>136.03461725</v>
      </c>
      <c r="L41" s="108">
        <v>1.0610221042000001</v>
      </c>
      <c r="M41" s="108">
        <v>0.93991122220000001</v>
      </c>
      <c r="N41" s="108">
        <v>1.1977385511</v>
      </c>
      <c r="O41" s="117">
        <v>489</v>
      </c>
      <c r="P41" s="117">
        <v>3597</v>
      </c>
      <c r="Q41" s="118">
        <v>147.40958982999999</v>
      </c>
      <c r="R41" s="108">
        <v>131.18566282</v>
      </c>
      <c r="S41" s="108">
        <v>165.63995414999999</v>
      </c>
      <c r="T41" s="108">
        <v>0.16526552650000001</v>
      </c>
      <c r="U41" s="110">
        <v>135.94662219</v>
      </c>
      <c r="V41" s="108">
        <v>124.41586316999999</v>
      </c>
      <c r="W41" s="108">
        <v>148.54604237999999</v>
      </c>
      <c r="X41" s="108">
        <v>0.92076605889999996</v>
      </c>
      <c r="Y41" s="108">
        <v>0.81942637429999998</v>
      </c>
      <c r="Z41" s="108">
        <v>1.0346385736999999</v>
      </c>
      <c r="AA41" s="117">
        <v>583</v>
      </c>
      <c r="AB41" s="117">
        <v>3798</v>
      </c>
      <c r="AC41" s="118">
        <v>163.22724407999999</v>
      </c>
      <c r="AD41" s="108">
        <v>146.15213249000001</v>
      </c>
      <c r="AE41" s="108">
        <v>182.2972594</v>
      </c>
      <c r="AF41" s="108">
        <v>6.2635211600000004E-2</v>
      </c>
      <c r="AG41" s="110">
        <v>153.50184307999999</v>
      </c>
      <c r="AH41" s="108">
        <v>141.53388518</v>
      </c>
      <c r="AI41" s="108">
        <v>166.48179902000001</v>
      </c>
      <c r="AJ41" s="108">
        <v>0.90036089370000005</v>
      </c>
      <c r="AK41" s="108">
        <v>0.8061746393</v>
      </c>
      <c r="AL41" s="108">
        <v>1.0055510298999999</v>
      </c>
      <c r="AM41" s="108">
        <v>0.16818457940000001</v>
      </c>
      <c r="AN41" s="108">
        <v>1.1073041058999999</v>
      </c>
      <c r="AO41" s="108">
        <v>1.2800474806</v>
      </c>
      <c r="AP41" s="108">
        <v>0.95787258019999999</v>
      </c>
      <c r="AQ41" s="108">
        <v>0.33621288030000002</v>
      </c>
      <c r="AR41" s="108">
        <v>1.0777704629</v>
      </c>
      <c r="AS41" s="108">
        <v>0.92519940720000005</v>
      </c>
      <c r="AT41" s="108">
        <v>1.2555014213</v>
      </c>
      <c r="AU41" s="107" t="s">
        <v>28</v>
      </c>
      <c r="AV41" s="107" t="s">
        <v>28</v>
      </c>
      <c r="AW41" s="107" t="s">
        <v>28</v>
      </c>
      <c r="AX41" s="107" t="s">
        <v>28</v>
      </c>
      <c r="AY41" s="107" t="s">
        <v>28</v>
      </c>
      <c r="AZ41" s="107" t="s">
        <v>28</v>
      </c>
      <c r="BA41" s="107" t="s">
        <v>28</v>
      </c>
      <c r="BB41" s="107" t="s">
        <v>28</v>
      </c>
      <c r="BC41" s="119" t="s">
        <v>28</v>
      </c>
      <c r="BD41" s="120">
        <v>431</v>
      </c>
      <c r="BE41" s="120">
        <v>489</v>
      </c>
      <c r="BF41" s="120">
        <v>583</v>
      </c>
    </row>
    <row r="42" spans="1:93" x14ac:dyDescent="0.3">
      <c r="A42" s="10"/>
      <c r="B42" t="s">
        <v>133</v>
      </c>
      <c r="C42" s="107">
        <v>1624</v>
      </c>
      <c r="D42" s="117">
        <v>14013</v>
      </c>
      <c r="E42" s="118">
        <v>132.89702598</v>
      </c>
      <c r="F42" s="108">
        <v>121.53337913</v>
      </c>
      <c r="G42" s="108">
        <v>145.32319962</v>
      </c>
      <c r="H42" s="108">
        <v>0.50382404199999997</v>
      </c>
      <c r="I42" s="110">
        <v>115.89238564</v>
      </c>
      <c r="J42" s="108">
        <v>110.39075185</v>
      </c>
      <c r="K42" s="108">
        <v>121.66820883</v>
      </c>
      <c r="L42" s="108">
        <v>1.0309562442</v>
      </c>
      <c r="M42" s="108">
        <v>0.94280210679999998</v>
      </c>
      <c r="N42" s="108">
        <v>1.1273529935</v>
      </c>
      <c r="O42" s="117">
        <v>2083</v>
      </c>
      <c r="P42" s="117">
        <v>14667</v>
      </c>
      <c r="Q42" s="118">
        <v>154.31814754000001</v>
      </c>
      <c r="R42" s="108">
        <v>141.66945150000001</v>
      </c>
      <c r="S42" s="108">
        <v>168.09615911</v>
      </c>
      <c r="T42" s="108">
        <v>0.3996768537</v>
      </c>
      <c r="U42" s="110">
        <v>142.01949956000001</v>
      </c>
      <c r="V42" s="108">
        <v>136.04970187000001</v>
      </c>
      <c r="W42" s="108">
        <v>148.25124919000001</v>
      </c>
      <c r="X42" s="108">
        <v>0.96391905499999997</v>
      </c>
      <c r="Y42" s="108">
        <v>0.884911373</v>
      </c>
      <c r="Z42" s="108">
        <v>1.0499807924</v>
      </c>
      <c r="AA42" s="117">
        <v>2550</v>
      </c>
      <c r="AB42" s="117">
        <v>15332</v>
      </c>
      <c r="AC42" s="118">
        <v>176.26174416000001</v>
      </c>
      <c r="AD42" s="108">
        <v>162.20237195999999</v>
      </c>
      <c r="AE42" s="108">
        <v>191.5397542</v>
      </c>
      <c r="AF42" s="108">
        <v>0.50711960170000003</v>
      </c>
      <c r="AG42" s="110">
        <v>166.31881032999999</v>
      </c>
      <c r="AH42" s="108">
        <v>159.98713731000001</v>
      </c>
      <c r="AI42" s="108">
        <v>172.90106652</v>
      </c>
      <c r="AJ42" s="108">
        <v>0.97225914950000003</v>
      </c>
      <c r="AK42" s="108">
        <v>0.8947077028</v>
      </c>
      <c r="AL42" s="108">
        <v>1.0565325981</v>
      </c>
      <c r="AM42" s="108">
        <v>7.2991373000000003E-3</v>
      </c>
      <c r="AN42" s="108">
        <v>1.1421971231000001</v>
      </c>
      <c r="AO42" s="108">
        <v>1.2587036968</v>
      </c>
      <c r="AP42" s="108">
        <v>1.0364744867</v>
      </c>
      <c r="AQ42" s="108">
        <v>3.9304622000000001E-3</v>
      </c>
      <c r="AR42" s="108">
        <v>1.1611858610000001</v>
      </c>
      <c r="AS42" s="108">
        <v>1.0490346194</v>
      </c>
      <c r="AT42" s="108">
        <v>1.2853270797</v>
      </c>
      <c r="AU42" s="107" t="s">
        <v>28</v>
      </c>
      <c r="AV42" s="107" t="s">
        <v>28</v>
      </c>
      <c r="AW42" s="107" t="s">
        <v>28</v>
      </c>
      <c r="AX42" s="107" t="s">
        <v>228</v>
      </c>
      <c r="AY42" s="107" t="s">
        <v>28</v>
      </c>
      <c r="AZ42" s="107" t="s">
        <v>28</v>
      </c>
      <c r="BA42" s="107" t="s">
        <v>28</v>
      </c>
      <c r="BB42" s="107" t="s">
        <v>28</v>
      </c>
      <c r="BC42" s="119" t="s">
        <v>423</v>
      </c>
      <c r="BD42" s="120">
        <v>1624</v>
      </c>
      <c r="BE42" s="120">
        <v>2083</v>
      </c>
      <c r="BF42" s="120">
        <v>2550</v>
      </c>
    </row>
    <row r="43" spans="1:93" x14ac:dyDescent="0.3">
      <c r="A43" s="10"/>
      <c r="B43" t="s">
        <v>138</v>
      </c>
      <c r="C43" s="107">
        <v>354</v>
      </c>
      <c r="D43" s="117">
        <v>2664</v>
      </c>
      <c r="E43" s="118">
        <v>142.88043725</v>
      </c>
      <c r="F43" s="108">
        <v>125.37589035000001</v>
      </c>
      <c r="G43" s="108">
        <v>162.82890825999999</v>
      </c>
      <c r="H43" s="108">
        <v>0.12271442809999999</v>
      </c>
      <c r="I43" s="110">
        <v>132.88288288000001</v>
      </c>
      <c r="J43" s="108">
        <v>119.7369496</v>
      </c>
      <c r="K43" s="108">
        <v>147.47210967000001</v>
      </c>
      <c r="L43" s="108">
        <v>1.1084031254</v>
      </c>
      <c r="M43" s="108">
        <v>0.97261060639999997</v>
      </c>
      <c r="N43" s="108">
        <v>1.2631545248</v>
      </c>
      <c r="O43" s="117">
        <v>457</v>
      </c>
      <c r="P43" s="117">
        <v>2695</v>
      </c>
      <c r="Q43" s="118">
        <v>183.73698042000001</v>
      </c>
      <c r="R43" s="108">
        <v>162.79661479000001</v>
      </c>
      <c r="S43" s="108">
        <v>207.37088433</v>
      </c>
      <c r="T43" s="108">
        <v>2.5676616900000001E-2</v>
      </c>
      <c r="U43" s="110">
        <v>169.57328386</v>
      </c>
      <c r="V43" s="108">
        <v>154.71766478000001</v>
      </c>
      <c r="W43" s="108">
        <v>185.85530385000001</v>
      </c>
      <c r="X43" s="108">
        <v>1.1476782177</v>
      </c>
      <c r="Y43" s="108">
        <v>1.0168781934</v>
      </c>
      <c r="Z43" s="108">
        <v>1.2953029183</v>
      </c>
      <c r="AA43" s="117">
        <v>539</v>
      </c>
      <c r="AB43" s="117">
        <v>2749</v>
      </c>
      <c r="AC43" s="118">
        <v>198.79684176000001</v>
      </c>
      <c r="AD43" s="108">
        <v>177.02952006000001</v>
      </c>
      <c r="AE43" s="108">
        <v>223.24064529</v>
      </c>
      <c r="AF43" s="108">
        <v>0.1192457245</v>
      </c>
      <c r="AG43" s="110">
        <v>196.07129864999999</v>
      </c>
      <c r="AH43" s="108">
        <v>180.19808832999999</v>
      </c>
      <c r="AI43" s="108">
        <v>213.34274138000001</v>
      </c>
      <c r="AJ43" s="108">
        <v>1.0965626670999999</v>
      </c>
      <c r="AK43" s="108">
        <v>0.97649419859999997</v>
      </c>
      <c r="AL43" s="108">
        <v>1.2313945998</v>
      </c>
      <c r="AM43" s="108">
        <v>0.31175080799999999</v>
      </c>
      <c r="AN43" s="108">
        <v>1.0819642366</v>
      </c>
      <c r="AO43" s="108">
        <v>1.2603842815999999</v>
      </c>
      <c r="AP43" s="108">
        <v>0.92880133980000001</v>
      </c>
      <c r="AQ43" s="108">
        <v>2.5723600000000001E-3</v>
      </c>
      <c r="AR43" s="108">
        <v>1.2859491751000001</v>
      </c>
      <c r="AS43" s="108">
        <v>1.0919768865999999</v>
      </c>
      <c r="AT43" s="108">
        <v>1.514377549</v>
      </c>
      <c r="AU43" s="107" t="s">
        <v>28</v>
      </c>
      <c r="AV43" s="107" t="s">
        <v>28</v>
      </c>
      <c r="AW43" s="107" t="s">
        <v>28</v>
      </c>
      <c r="AX43" s="107" t="s">
        <v>228</v>
      </c>
      <c r="AY43" s="107" t="s">
        <v>28</v>
      </c>
      <c r="AZ43" s="107" t="s">
        <v>28</v>
      </c>
      <c r="BA43" s="107" t="s">
        <v>28</v>
      </c>
      <c r="BB43" s="107" t="s">
        <v>28</v>
      </c>
      <c r="BC43" s="119" t="s">
        <v>423</v>
      </c>
      <c r="BD43" s="120">
        <v>354</v>
      </c>
      <c r="BE43" s="120">
        <v>457</v>
      </c>
      <c r="BF43" s="120">
        <v>539</v>
      </c>
    </row>
    <row r="44" spans="1:93" x14ac:dyDescent="0.3">
      <c r="A44" s="10"/>
      <c r="B44" t="s">
        <v>135</v>
      </c>
      <c r="C44" s="107">
        <v>757</v>
      </c>
      <c r="D44" s="117">
        <v>4986</v>
      </c>
      <c r="E44" s="118">
        <v>131.97490264000001</v>
      </c>
      <c r="F44" s="108">
        <v>118.59467118000001</v>
      </c>
      <c r="G44" s="108">
        <v>146.86473477000001</v>
      </c>
      <c r="H44" s="108">
        <v>0.66625005110000002</v>
      </c>
      <c r="I44" s="110">
        <v>151.82511031000001</v>
      </c>
      <c r="J44" s="108">
        <v>141.38591898000001</v>
      </c>
      <c r="K44" s="108">
        <v>163.03507651999999</v>
      </c>
      <c r="L44" s="108">
        <v>1.0238028199</v>
      </c>
      <c r="M44" s="108">
        <v>0.92000491259999995</v>
      </c>
      <c r="N44" s="108">
        <v>1.1393115402</v>
      </c>
      <c r="O44" s="117">
        <v>1074</v>
      </c>
      <c r="P44" s="117">
        <v>5117</v>
      </c>
      <c r="Q44" s="118">
        <v>178.47498325000001</v>
      </c>
      <c r="R44" s="108">
        <v>161.62918275000001</v>
      </c>
      <c r="S44" s="108">
        <v>197.07653719000001</v>
      </c>
      <c r="T44" s="108">
        <v>3.16687186E-2</v>
      </c>
      <c r="U44" s="110">
        <v>209.88860661000001</v>
      </c>
      <c r="V44" s="108">
        <v>197.70396406</v>
      </c>
      <c r="W44" s="108">
        <v>222.82419775</v>
      </c>
      <c r="X44" s="108">
        <v>1.1148101499</v>
      </c>
      <c r="Y44" s="108">
        <v>1.0095860505000001</v>
      </c>
      <c r="Z44" s="108">
        <v>1.2310012303</v>
      </c>
      <c r="AA44" s="117">
        <v>1157</v>
      </c>
      <c r="AB44" s="117">
        <v>5415</v>
      </c>
      <c r="AC44" s="118">
        <v>175.64408983000001</v>
      </c>
      <c r="AD44" s="108">
        <v>159.31550365999999</v>
      </c>
      <c r="AE44" s="108">
        <v>193.64622765999999</v>
      </c>
      <c r="AF44" s="108">
        <v>0.52502324769999997</v>
      </c>
      <c r="AG44" s="110">
        <v>213.66574331000001</v>
      </c>
      <c r="AH44" s="108">
        <v>201.70208145000001</v>
      </c>
      <c r="AI44" s="108">
        <v>226.33901215</v>
      </c>
      <c r="AJ44" s="108">
        <v>0.96885217040000005</v>
      </c>
      <c r="AK44" s="108">
        <v>0.87878374749999999</v>
      </c>
      <c r="AL44" s="108">
        <v>1.0681518982</v>
      </c>
      <c r="AM44" s="108">
        <v>0.79508355159999999</v>
      </c>
      <c r="AN44" s="108">
        <v>0.98413843010000002</v>
      </c>
      <c r="AO44" s="108">
        <v>1.1103458866</v>
      </c>
      <c r="AP44" s="108">
        <v>0.87227634310000002</v>
      </c>
      <c r="AQ44" s="108">
        <v>3.513405E-6</v>
      </c>
      <c r="AR44" s="108">
        <v>1.3523403289</v>
      </c>
      <c r="AS44" s="108">
        <v>1.1904024440000001</v>
      </c>
      <c r="AT44" s="108">
        <v>1.5363076364999999</v>
      </c>
      <c r="AU44" s="107" t="s">
        <v>28</v>
      </c>
      <c r="AV44" s="107" t="s">
        <v>28</v>
      </c>
      <c r="AW44" s="107" t="s">
        <v>28</v>
      </c>
      <c r="AX44" s="107" t="s">
        <v>228</v>
      </c>
      <c r="AY44" s="107" t="s">
        <v>28</v>
      </c>
      <c r="AZ44" s="107" t="s">
        <v>28</v>
      </c>
      <c r="BA44" s="107" t="s">
        <v>28</v>
      </c>
      <c r="BB44" s="107" t="s">
        <v>28</v>
      </c>
      <c r="BC44" s="119" t="s">
        <v>423</v>
      </c>
      <c r="BD44" s="120">
        <v>757</v>
      </c>
      <c r="BE44" s="120">
        <v>1074</v>
      </c>
      <c r="BF44" s="120">
        <v>1157</v>
      </c>
    </row>
    <row r="45" spans="1:93" x14ac:dyDescent="0.3">
      <c r="A45" s="10"/>
      <c r="B45" t="s">
        <v>137</v>
      </c>
      <c r="C45" s="107">
        <v>745</v>
      </c>
      <c r="D45" s="117">
        <v>6643</v>
      </c>
      <c r="E45" s="118">
        <v>124.69600681</v>
      </c>
      <c r="F45" s="108">
        <v>112.31609749</v>
      </c>
      <c r="G45" s="108">
        <v>138.44047702</v>
      </c>
      <c r="H45" s="108">
        <v>0.5336205973</v>
      </c>
      <c r="I45" s="110">
        <v>112.14812585</v>
      </c>
      <c r="J45" s="108">
        <v>104.37738417</v>
      </c>
      <c r="K45" s="108">
        <v>120.49738773</v>
      </c>
      <c r="L45" s="108">
        <v>0.96733637110000004</v>
      </c>
      <c r="M45" s="108">
        <v>0.87129851979999995</v>
      </c>
      <c r="N45" s="108">
        <v>1.0739598812</v>
      </c>
      <c r="O45" s="117">
        <v>1264</v>
      </c>
      <c r="P45" s="117">
        <v>7388</v>
      </c>
      <c r="Q45" s="118">
        <v>186.72676371</v>
      </c>
      <c r="R45" s="108">
        <v>170.16211984</v>
      </c>
      <c r="S45" s="108">
        <v>204.90391349999999</v>
      </c>
      <c r="T45" s="108">
        <v>1.1674304E-3</v>
      </c>
      <c r="U45" s="110">
        <v>171.08825121999999</v>
      </c>
      <c r="V45" s="108">
        <v>161.91171510999999</v>
      </c>
      <c r="W45" s="108">
        <v>180.78487826</v>
      </c>
      <c r="X45" s="108">
        <v>1.1663533321999999</v>
      </c>
      <c r="Y45" s="108">
        <v>1.0628854243999999</v>
      </c>
      <c r="Z45" s="108">
        <v>1.2798934526000001</v>
      </c>
      <c r="AA45" s="117">
        <v>1416</v>
      </c>
      <c r="AB45" s="117">
        <v>7963</v>
      </c>
      <c r="AC45" s="118">
        <v>185.89600207999999</v>
      </c>
      <c r="AD45" s="108">
        <v>169.76883316000001</v>
      </c>
      <c r="AE45" s="108">
        <v>203.55516939</v>
      </c>
      <c r="AF45" s="108">
        <v>0.58798375390000002</v>
      </c>
      <c r="AG45" s="110">
        <v>177.82242873000001</v>
      </c>
      <c r="AH45" s="108">
        <v>168.79753951999999</v>
      </c>
      <c r="AI45" s="108">
        <v>187.32984053000001</v>
      </c>
      <c r="AJ45" s="108">
        <v>1.0254016816</v>
      </c>
      <c r="AK45" s="108">
        <v>0.93644427559999999</v>
      </c>
      <c r="AL45" s="108">
        <v>1.1228095852</v>
      </c>
      <c r="AM45" s="108">
        <v>0.93661074470000005</v>
      </c>
      <c r="AN45" s="108">
        <v>0.99555092369999998</v>
      </c>
      <c r="AO45" s="108">
        <v>1.1111878670999999</v>
      </c>
      <c r="AP45" s="108">
        <v>0.89194786140000004</v>
      </c>
      <c r="AQ45" s="108">
        <v>5.5657240000000001E-11</v>
      </c>
      <c r="AR45" s="108">
        <v>1.4974558407</v>
      </c>
      <c r="AS45" s="108">
        <v>1.3271570961000001</v>
      </c>
      <c r="AT45" s="108">
        <v>1.6896070567000001</v>
      </c>
      <c r="AU45" s="107" t="s">
        <v>28</v>
      </c>
      <c r="AV45" s="107">
        <v>2</v>
      </c>
      <c r="AW45" s="107" t="s">
        <v>28</v>
      </c>
      <c r="AX45" s="107" t="s">
        <v>228</v>
      </c>
      <c r="AY45" s="107" t="s">
        <v>28</v>
      </c>
      <c r="AZ45" s="107" t="s">
        <v>28</v>
      </c>
      <c r="BA45" s="107" t="s">
        <v>28</v>
      </c>
      <c r="BB45" s="107" t="s">
        <v>28</v>
      </c>
      <c r="BC45" s="119" t="s">
        <v>456</v>
      </c>
      <c r="BD45" s="120">
        <v>745</v>
      </c>
      <c r="BE45" s="120">
        <v>1264</v>
      </c>
      <c r="BF45" s="120">
        <v>1416</v>
      </c>
    </row>
    <row r="46" spans="1:93" x14ac:dyDescent="0.3">
      <c r="A46" s="10"/>
      <c r="B46" t="s">
        <v>141</v>
      </c>
      <c r="C46" s="107">
        <v>415</v>
      </c>
      <c r="D46" s="117">
        <v>3233</v>
      </c>
      <c r="E46" s="118">
        <v>133.54439522000001</v>
      </c>
      <c r="F46" s="108">
        <v>117.96992813999999</v>
      </c>
      <c r="G46" s="108">
        <v>151.17501363</v>
      </c>
      <c r="H46" s="108">
        <v>0.57638841419999998</v>
      </c>
      <c r="I46" s="110">
        <v>128.36374884</v>
      </c>
      <c r="J46" s="108">
        <v>116.58926158</v>
      </c>
      <c r="K46" s="108">
        <v>141.32735547999999</v>
      </c>
      <c r="L46" s="108">
        <v>1.0359782478999999</v>
      </c>
      <c r="M46" s="108">
        <v>0.91515843299999999</v>
      </c>
      <c r="N46" s="108">
        <v>1.1727487738</v>
      </c>
      <c r="O46" s="117">
        <v>581</v>
      </c>
      <c r="P46" s="117">
        <v>3288</v>
      </c>
      <c r="Q46" s="118">
        <v>176.70498357</v>
      </c>
      <c r="R46" s="108">
        <v>157.87997061999999</v>
      </c>
      <c r="S46" s="108">
        <v>197.77462015</v>
      </c>
      <c r="T46" s="108">
        <v>8.5868596199999994E-2</v>
      </c>
      <c r="U46" s="110">
        <v>176.70316302000001</v>
      </c>
      <c r="V46" s="108">
        <v>162.90354417</v>
      </c>
      <c r="W46" s="108">
        <v>191.67175262999999</v>
      </c>
      <c r="X46" s="108">
        <v>1.1037541823999999</v>
      </c>
      <c r="Y46" s="108">
        <v>0.98616730770000005</v>
      </c>
      <c r="Z46" s="108">
        <v>1.2353616731999999</v>
      </c>
      <c r="AA46" s="117">
        <v>687</v>
      </c>
      <c r="AB46" s="117">
        <v>3416</v>
      </c>
      <c r="AC46" s="118">
        <v>190.53191615</v>
      </c>
      <c r="AD46" s="108">
        <v>171.09990350000001</v>
      </c>
      <c r="AE46" s="108">
        <v>212.17084478999999</v>
      </c>
      <c r="AF46" s="108">
        <v>0.36502090009999999</v>
      </c>
      <c r="AG46" s="110">
        <v>201.11241218000001</v>
      </c>
      <c r="AH46" s="108">
        <v>186.62228841999999</v>
      </c>
      <c r="AI46" s="108">
        <v>216.72760887999999</v>
      </c>
      <c r="AJ46" s="108">
        <v>1.0509733670000001</v>
      </c>
      <c r="AK46" s="108">
        <v>0.94378645490000002</v>
      </c>
      <c r="AL46" s="108">
        <v>1.1703336199000001</v>
      </c>
      <c r="AM46" s="108">
        <v>0.28997142320000002</v>
      </c>
      <c r="AN46" s="108">
        <v>1.0782486848999999</v>
      </c>
      <c r="AO46" s="108">
        <v>1.23971198</v>
      </c>
      <c r="AP46" s="108">
        <v>0.93781478699999998</v>
      </c>
      <c r="AQ46" s="108">
        <v>3.0262360000000001E-4</v>
      </c>
      <c r="AR46" s="108">
        <v>1.3231928100000001</v>
      </c>
      <c r="AS46" s="108">
        <v>1.1367013145</v>
      </c>
      <c r="AT46" s="108">
        <v>1.5402808021000001</v>
      </c>
      <c r="AU46" s="107" t="s">
        <v>28</v>
      </c>
      <c r="AV46" s="107" t="s">
        <v>28</v>
      </c>
      <c r="AW46" s="107" t="s">
        <v>28</v>
      </c>
      <c r="AX46" s="107" t="s">
        <v>228</v>
      </c>
      <c r="AY46" s="107" t="s">
        <v>28</v>
      </c>
      <c r="AZ46" s="107" t="s">
        <v>28</v>
      </c>
      <c r="BA46" s="107" t="s">
        <v>28</v>
      </c>
      <c r="BB46" s="107" t="s">
        <v>28</v>
      </c>
      <c r="BC46" s="119" t="s">
        <v>423</v>
      </c>
      <c r="BD46" s="120">
        <v>415</v>
      </c>
      <c r="BE46" s="120">
        <v>581</v>
      </c>
      <c r="BF46" s="120">
        <v>687</v>
      </c>
    </row>
    <row r="47" spans="1:93" x14ac:dyDescent="0.3">
      <c r="A47" s="10"/>
      <c r="B47" t="s">
        <v>143</v>
      </c>
      <c r="C47" s="107">
        <v>511</v>
      </c>
      <c r="D47" s="117">
        <v>4397</v>
      </c>
      <c r="E47" s="118">
        <v>143.50355576999999</v>
      </c>
      <c r="F47" s="108">
        <v>127.88193010000001</v>
      </c>
      <c r="G47" s="108">
        <v>161.03346658999999</v>
      </c>
      <c r="H47" s="108">
        <v>6.8114216699999994E-2</v>
      </c>
      <c r="I47" s="110">
        <v>116.21560155</v>
      </c>
      <c r="J47" s="108">
        <v>106.56375004</v>
      </c>
      <c r="K47" s="108">
        <v>126.74165499</v>
      </c>
      <c r="L47" s="108">
        <v>1.1132370028</v>
      </c>
      <c r="M47" s="108">
        <v>0.99205135239999997</v>
      </c>
      <c r="N47" s="108">
        <v>1.2492262837999999</v>
      </c>
      <c r="O47" s="117">
        <v>802</v>
      </c>
      <c r="P47" s="117">
        <v>4727</v>
      </c>
      <c r="Q47" s="118">
        <v>202.68571441</v>
      </c>
      <c r="R47" s="108">
        <v>183.01382917999999</v>
      </c>
      <c r="S47" s="108">
        <v>224.47210142</v>
      </c>
      <c r="T47" s="108">
        <v>5.9393501000000001E-6</v>
      </c>
      <c r="U47" s="110">
        <v>169.66363444000001</v>
      </c>
      <c r="V47" s="108">
        <v>158.31854670000001</v>
      </c>
      <c r="W47" s="108">
        <v>181.82170977999999</v>
      </c>
      <c r="X47" s="108">
        <v>1.2660378925</v>
      </c>
      <c r="Y47" s="108">
        <v>1.1431611906000001</v>
      </c>
      <c r="Z47" s="108">
        <v>1.4021224290000001</v>
      </c>
      <c r="AA47" s="117">
        <v>1228</v>
      </c>
      <c r="AB47" s="117">
        <v>4998</v>
      </c>
      <c r="AC47" s="118">
        <v>290.88711857999999</v>
      </c>
      <c r="AD47" s="108">
        <v>265.13533015000002</v>
      </c>
      <c r="AE47" s="108">
        <v>319.14009992000001</v>
      </c>
      <c r="AF47" s="108">
        <v>1.560043E-23</v>
      </c>
      <c r="AG47" s="110">
        <v>245.69827931</v>
      </c>
      <c r="AH47" s="108">
        <v>232.33347917</v>
      </c>
      <c r="AI47" s="108">
        <v>259.83187903999999</v>
      </c>
      <c r="AJ47" s="108">
        <v>1.6045323041999999</v>
      </c>
      <c r="AK47" s="108">
        <v>1.4624855314</v>
      </c>
      <c r="AL47" s="108">
        <v>1.7603756480999999</v>
      </c>
      <c r="AM47" s="108">
        <v>2.9040954000000001E-9</v>
      </c>
      <c r="AN47" s="108">
        <v>1.4351633979</v>
      </c>
      <c r="AO47" s="108">
        <v>1.6169602235</v>
      </c>
      <c r="AP47" s="108">
        <v>1.2738062128000001</v>
      </c>
      <c r="AQ47" s="108">
        <v>7.5566591999999996E-7</v>
      </c>
      <c r="AR47" s="108">
        <v>1.4124090049</v>
      </c>
      <c r="AS47" s="108">
        <v>1.2318024188000001</v>
      </c>
      <c r="AT47" s="108">
        <v>1.6194960868999999</v>
      </c>
      <c r="AU47" s="107" t="s">
        <v>28</v>
      </c>
      <c r="AV47" s="107">
        <v>2</v>
      </c>
      <c r="AW47" s="107">
        <v>3</v>
      </c>
      <c r="AX47" s="107" t="s">
        <v>228</v>
      </c>
      <c r="AY47" s="107" t="s">
        <v>229</v>
      </c>
      <c r="AZ47" s="107" t="s">
        <v>28</v>
      </c>
      <c r="BA47" s="107" t="s">
        <v>28</v>
      </c>
      <c r="BB47" s="107" t="s">
        <v>28</v>
      </c>
      <c r="BC47" s="119" t="s">
        <v>444</v>
      </c>
      <c r="BD47" s="120">
        <v>511</v>
      </c>
      <c r="BE47" s="120">
        <v>802</v>
      </c>
      <c r="BF47" s="120">
        <v>1228</v>
      </c>
      <c r="BQ47" s="52"/>
      <c r="CO47" s="4"/>
    </row>
    <row r="48" spans="1:93" x14ac:dyDescent="0.3">
      <c r="A48" s="10"/>
      <c r="B48" t="s">
        <v>95</v>
      </c>
      <c r="C48" s="107">
        <v>1345</v>
      </c>
      <c r="D48" s="117">
        <v>7590</v>
      </c>
      <c r="E48" s="118">
        <v>182.48366751</v>
      </c>
      <c r="F48" s="108">
        <v>166.46226062</v>
      </c>
      <c r="G48" s="108">
        <v>200.04707844999999</v>
      </c>
      <c r="H48" s="108">
        <v>1.2312499999999999E-13</v>
      </c>
      <c r="I48" s="110">
        <v>177.20685112000001</v>
      </c>
      <c r="J48" s="108">
        <v>167.98508204999999</v>
      </c>
      <c r="K48" s="108">
        <v>186.93486171999999</v>
      </c>
      <c r="L48" s="108">
        <v>1.4156274385000001</v>
      </c>
      <c r="M48" s="108">
        <v>1.2913404626</v>
      </c>
      <c r="N48" s="108">
        <v>1.5518765987000001</v>
      </c>
      <c r="O48" s="117">
        <v>1791</v>
      </c>
      <c r="P48" s="117">
        <v>8152</v>
      </c>
      <c r="Q48" s="118">
        <v>219.44948201</v>
      </c>
      <c r="R48" s="108">
        <v>201.13601435999999</v>
      </c>
      <c r="S48" s="108">
        <v>239.43039395</v>
      </c>
      <c r="T48" s="108">
        <v>1.312256E-12</v>
      </c>
      <c r="U48" s="110">
        <v>219.70068695000001</v>
      </c>
      <c r="V48" s="108">
        <v>209.75776923000001</v>
      </c>
      <c r="W48" s="108">
        <v>230.11491789999999</v>
      </c>
      <c r="X48" s="108">
        <v>1.3707495890000001</v>
      </c>
      <c r="Y48" s="108">
        <v>1.2563579848999999</v>
      </c>
      <c r="Z48" s="108">
        <v>1.4955565677</v>
      </c>
      <c r="AA48" s="117">
        <v>1832</v>
      </c>
      <c r="AB48" s="117">
        <v>8403</v>
      </c>
      <c r="AC48" s="118">
        <v>210.61489767</v>
      </c>
      <c r="AD48" s="108">
        <v>193.14453807000001</v>
      </c>
      <c r="AE48" s="108">
        <v>229.66549074</v>
      </c>
      <c r="AF48" s="108">
        <v>6.8998390000000001E-4</v>
      </c>
      <c r="AG48" s="110">
        <v>218.01737474999999</v>
      </c>
      <c r="AH48" s="108">
        <v>208.2591482</v>
      </c>
      <c r="AI48" s="108">
        <v>228.23283444</v>
      </c>
      <c r="AJ48" s="108">
        <v>1.1617510210999999</v>
      </c>
      <c r="AK48" s="108">
        <v>1.0653845801999999</v>
      </c>
      <c r="AL48" s="108">
        <v>1.2668340243</v>
      </c>
      <c r="AM48" s="108">
        <v>0.42751292299999999</v>
      </c>
      <c r="AN48" s="108">
        <v>0.95974205879999996</v>
      </c>
      <c r="AO48" s="108">
        <v>1.0622721256000001</v>
      </c>
      <c r="AP48" s="108">
        <v>0.8671081517</v>
      </c>
      <c r="AQ48" s="108">
        <v>5.8338729999999998E-4</v>
      </c>
      <c r="AR48" s="108">
        <v>1.2025705368999999</v>
      </c>
      <c r="AS48" s="108">
        <v>1.0825717564999999</v>
      </c>
      <c r="AT48" s="108">
        <v>1.3358707056000001</v>
      </c>
      <c r="AU48" s="107">
        <v>1</v>
      </c>
      <c r="AV48" s="107">
        <v>2</v>
      </c>
      <c r="AW48" s="107">
        <v>3</v>
      </c>
      <c r="AX48" s="107" t="s">
        <v>228</v>
      </c>
      <c r="AY48" s="107" t="s">
        <v>28</v>
      </c>
      <c r="AZ48" s="107" t="s">
        <v>28</v>
      </c>
      <c r="BA48" s="107" t="s">
        <v>28</v>
      </c>
      <c r="BB48" s="107" t="s">
        <v>28</v>
      </c>
      <c r="BC48" s="119" t="s">
        <v>440</v>
      </c>
      <c r="BD48" s="120">
        <v>1345</v>
      </c>
      <c r="BE48" s="120">
        <v>1791</v>
      </c>
      <c r="BF48" s="120">
        <v>1832</v>
      </c>
    </row>
    <row r="49" spans="1:93" x14ac:dyDescent="0.3">
      <c r="A49" s="10"/>
      <c r="B49" t="s">
        <v>142</v>
      </c>
      <c r="C49" s="107">
        <v>715</v>
      </c>
      <c r="D49" s="117">
        <v>4754</v>
      </c>
      <c r="E49" s="118">
        <v>172.04611882</v>
      </c>
      <c r="F49" s="108">
        <v>154.84924611</v>
      </c>
      <c r="G49" s="108">
        <v>191.15280018999999</v>
      </c>
      <c r="H49" s="108">
        <v>7.7606381999999996E-8</v>
      </c>
      <c r="I49" s="110">
        <v>150.39966344000001</v>
      </c>
      <c r="J49" s="108">
        <v>139.76992482</v>
      </c>
      <c r="K49" s="108">
        <v>161.83781162</v>
      </c>
      <c r="L49" s="108">
        <v>1.3346575603999999</v>
      </c>
      <c r="M49" s="108">
        <v>1.2012518415</v>
      </c>
      <c r="N49" s="108">
        <v>1.4828787288</v>
      </c>
      <c r="O49" s="117">
        <v>719</v>
      </c>
      <c r="P49" s="117">
        <v>4578</v>
      </c>
      <c r="Q49" s="118">
        <v>175.78342487</v>
      </c>
      <c r="R49" s="108">
        <v>158.2882458</v>
      </c>
      <c r="S49" s="108">
        <v>195.21229957</v>
      </c>
      <c r="T49" s="108">
        <v>8.0493273099999998E-2</v>
      </c>
      <c r="U49" s="110">
        <v>157.05548274</v>
      </c>
      <c r="V49" s="108">
        <v>145.98513677</v>
      </c>
      <c r="W49" s="108">
        <v>168.96531528</v>
      </c>
      <c r="X49" s="108">
        <v>1.0979978406999999</v>
      </c>
      <c r="Y49" s="108">
        <v>0.9887175211</v>
      </c>
      <c r="Z49" s="108">
        <v>1.2193566235</v>
      </c>
      <c r="AA49" s="117">
        <v>946</v>
      </c>
      <c r="AB49" s="117">
        <v>5111</v>
      </c>
      <c r="AC49" s="118">
        <v>212.63834125</v>
      </c>
      <c r="AD49" s="108">
        <v>192.84296352000001</v>
      </c>
      <c r="AE49" s="108">
        <v>234.46571938</v>
      </c>
      <c r="AF49" s="108">
        <v>1.3791045000000001E-3</v>
      </c>
      <c r="AG49" s="110">
        <v>185.09098023999999</v>
      </c>
      <c r="AH49" s="108">
        <v>173.66420242999999</v>
      </c>
      <c r="AI49" s="108">
        <v>197.26961853</v>
      </c>
      <c r="AJ49" s="108">
        <v>1.1729123287000001</v>
      </c>
      <c r="AK49" s="108">
        <v>1.0637210960000001</v>
      </c>
      <c r="AL49" s="108">
        <v>1.2933120682999999</v>
      </c>
      <c r="AM49" s="108">
        <v>2.9512523999999998E-3</v>
      </c>
      <c r="AN49" s="108">
        <v>1.2096609303000001</v>
      </c>
      <c r="AO49" s="108">
        <v>1.3714003659</v>
      </c>
      <c r="AP49" s="108">
        <v>1.0669966281000001</v>
      </c>
      <c r="AQ49" s="108">
        <v>0.7473315586</v>
      </c>
      <c r="AR49" s="108">
        <v>1.0217226989999999</v>
      </c>
      <c r="AS49" s="108">
        <v>0.89650447629999996</v>
      </c>
      <c r="AT49" s="108">
        <v>1.1644306315999999</v>
      </c>
      <c r="AU49" s="107">
        <v>1</v>
      </c>
      <c r="AV49" s="107" t="s">
        <v>28</v>
      </c>
      <c r="AW49" s="107">
        <v>3</v>
      </c>
      <c r="AX49" s="107" t="s">
        <v>28</v>
      </c>
      <c r="AY49" s="107" t="s">
        <v>229</v>
      </c>
      <c r="AZ49" s="107" t="s">
        <v>28</v>
      </c>
      <c r="BA49" s="107" t="s">
        <v>28</v>
      </c>
      <c r="BB49" s="107" t="s">
        <v>28</v>
      </c>
      <c r="BC49" s="119" t="s">
        <v>427</v>
      </c>
      <c r="BD49" s="120">
        <v>715</v>
      </c>
      <c r="BE49" s="120">
        <v>719</v>
      </c>
      <c r="BF49" s="120">
        <v>946</v>
      </c>
      <c r="BQ49" s="52"/>
    </row>
    <row r="50" spans="1:93" x14ac:dyDescent="0.3">
      <c r="A50" s="10"/>
      <c r="B50" t="s">
        <v>144</v>
      </c>
      <c r="C50" s="107">
        <v>641</v>
      </c>
      <c r="D50" s="117">
        <v>4005</v>
      </c>
      <c r="E50" s="118">
        <v>199.50339721</v>
      </c>
      <c r="F50" s="108">
        <v>178.94068073</v>
      </c>
      <c r="G50" s="108">
        <v>222.42904931000001</v>
      </c>
      <c r="H50" s="108">
        <v>3.5654439999999999E-15</v>
      </c>
      <c r="I50" s="110">
        <v>160.04993758000001</v>
      </c>
      <c r="J50" s="108">
        <v>148.12728729</v>
      </c>
      <c r="K50" s="108">
        <v>172.93223273000001</v>
      </c>
      <c r="L50" s="108">
        <v>1.5476589605</v>
      </c>
      <c r="M50" s="108">
        <v>1.3881425168999999</v>
      </c>
      <c r="N50" s="108">
        <v>1.7255060117000001</v>
      </c>
      <c r="O50" s="117">
        <v>940</v>
      </c>
      <c r="P50" s="117">
        <v>4136</v>
      </c>
      <c r="Q50" s="118">
        <v>278.25719745999999</v>
      </c>
      <c r="R50" s="108">
        <v>252.03348199999999</v>
      </c>
      <c r="S50" s="108">
        <v>307.20945218000003</v>
      </c>
      <c r="T50" s="108">
        <v>6.9804249999999998E-28</v>
      </c>
      <c r="U50" s="110">
        <v>227.27272726999999</v>
      </c>
      <c r="V50" s="108">
        <v>213.19852237999999</v>
      </c>
      <c r="W50" s="108">
        <v>242.27603449</v>
      </c>
      <c r="X50" s="108">
        <v>1.7380808354999999</v>
      </c>
      <c r="Y50" s="108">
        <v>1.5742793681</v>
      </c>
      <c r="Z50" s="108">
        <v>1.9189256063</v>
      </c>
      <c r="AA50" s="117">
        <v>1099</v>
      </c>
      <c r="AB50" s="117">
        <v>4251</v>
      </c>
      <c r="AC50" s="118">
        <v>305.40109058000002</v>
      </c>
      <c r="AD50" s="108">
        <v>277.58234384999997</v>
      </c>
      <c r="AE50" s="108">
        <v>336.00777642000003</v>
      </c>
      <c r="AF50" s="108">
        <v>9.9199999999999998E-27</v>
      </c>
      <c r="AG50" s="110">
        <v>258.52740532000001</v>
      </c>
      <c r="AH50" s="108">
        <v>243.68579929000001</v>
      </c>
      <c r="AI50" s="108">
        <v>274.27293464000002</v>
      </c>
      <c r="AJ50" s="108">
        <v>1.6845913216999999</v>
      </c>
      <c r="AK50" s="108">
        <v>1.5311432143999999</v>
      </c>
      <c r="AL50" s="108">
        <v>1.8534176912</v>
      </c>
      <c r="AM50" s="108">
        <v>0.1248317511</v>
      </c>
      <c r="AN50" s="108">
        <v>1.0975496533</v>
      </c>
      <c r="AO50" s="108">
        <v>1.2360792816999999</v>
      </c>
      <c r="AP50" s="108">
        <v>0.97454528949999997</v>
      </c>
      <c r="AQ50" s="108">
        <v>4.3054361999999999E-7</v>
      </c>
      <c r="AR50" s="108">
        <v>1.3947491689</v>
      </c>
      <c r="AS50" s="108">
        <v>1.2259427852</v>
      </c>
      <c r="AT50" s="108">
        <v>1.5867993740999999</v>
      </c>
      <c r="AU50" s="107">
        <v>1</v>
      </c>
      <c r="AV50" s="107">
        <v>2</v>
      </c>
      <c r="AW50" s="107">
        <v>3</v>
      </c>
      <c r="AX50" s="107" t="s">
        <v>228</v>
      </c>
      <c r="AY50" s="107" t="s">
        <v>28</v>
      </c>
      <c r="AZ50" s="107" t="s">
        <v>28</v>
      </c>
      <c r="BA50" s="107" t="s">
        <v>28</v>
      </c>
      <c r="BB50" s="107" t="s">
        <v>28</v>
      </c>
      <c r="BC50" s="119" t="s">
        <v>440</v>
      </c>
      <c r="BD50" s="120">
        <v>641</v>
      </c>
      <c r="BE50" s="120">
        <v>940</v>
      </c>
      <c r="BF50" s="120">
        <v>1099</v>
      </c>
    </row>
    <row r="51" spans="1:93" x14ac:dyDescent="0.3">
      <c r="A51" s="10"/>
      <c r="B51" t="s">
        <v>145</v>
      </c>
      <c r="C51" s="107">
        <v>224</v>
      </c>
      <c r="D51" s="117">
        <v>1840</v>
      </c>
      <c r="E51" s="118">
        <v>195.17357927</v>
      </c>
      <c r="F51" s="108">
        <v>167.42454437000001</v>
      </c>
      <c r="G51" s="108">
        <v>227.52175427</v>
      </c>
      <c r="H51" s="108">
        <v>1.149525E-7</v>
      </c>
      <c r="I51" s="110">
        <v>121.73913043</v>
      </c>
      <c r="J51" s="108">
        <v>106.79647048</v>
      </c>
      <c r="K51" s="108">
        <v>138.77252508000001</v>
      </c>
      <c r="L51" s="108">
        <v>1.5140701512999999</v>
      </c>
      <c r="M51" s="108">
        <v>1.2988054335999999</v>
      </c>
      <c r="N51" s="108">
        <v>1.7650129604</v>
      </c>
      <c r="O51" s="117">
        <v>335</v>
      </c>
      <c r="P51" s="117">
        <v>2064</v>
      </c>
      <c r="Q51" s="118">
        <v>263.10231628000003</v>
      </c>
      <c r="R51" s="108">
        <v>230.32240444000001</v>
      </c>
      <c r="S51" s="108">
        <v>300.54752599</v>
      </c>
      <c r="T51" s="108">
        <v>2.5290920000000002E-13</v>
      </c>
      <c r="U51" s="110">
        <v>162.30620155</v>
      </c>
      <c r="V51" s="108">
        <v>145.82399962</v>
      </c>
      <c r="W51" s="108">
        <v>180.65135458</v>
      </c>
      <c r="X51" s="108">
        <v>1.6434187431</v>
      </c>
      <c r="Y51" s="108">
        <v>1.4386652378</v>
      </c>
      <c r="Z51" s="108">
        <v>1.8773131472</v>
      </c>
      <c r="AA51" s="117">
        <v>659</v>
      </c>
      <c r="AB51" s="117">
        <v>2211</v>
      </c>
      <c r="AC51" s="118">
        <v>452.56937670999997</v>
      </c>
      <c r="AD51" s="108">
        <v>405.91288437999998</v>
      </c>
      <c r="AE51" s="108">
        <v>504.58866574000001</v>
      </c>
      <c r="AF51" s="108">
        <v>5.120565E-61</v>
      </c>
      <c r="AG51" s="110">
        <v>298.05517865000002</v>
      </c>
      <c r="AH51" s="108">
        <v>276.14587968000001</v>
      </c>
      <c r="AI51" s="108">
        <v>321.70275227000002</v>
      </c>
      <c r="AJ51" s="108">
        <v>2.4963710609</v>
      </c>
      <c r="AK51" s="108">
        <v>2.2390140163000001</v>
      </c>
      <c r="AL51" s="108">
        <v>2.7833092728</v>
      </c>
      <c r="AM51" s="108">
        <v>1.393285E-11</v>
      </c>
      <c r="AN51" s="108">
        <v>1.7201269190999999</v>
      </c>
      <c r="AO51" s="108">
        <v>2.0131306340999999</v>
      </c>
      <c r="AP51" s="108">
        <v>1.4697688106</v>
      </c>
      <c r="AQ51" s="108">
        <v>2.1013663E-3</v>
      </c>
      <c r="AR51" s="108">
        <v>1.3480426873</v>
      </c>
      <c r="AS51" s="108">
        <v>1.1144131269999999</v>
      </c>
      <c r="AT51" s="108">
        <v>1.6306511856000001</v>
      </c>
      <c r="AU51" s="107">
        <v>1</v>
      </c>
      <c r="AV51" s="107">
        <v>2</v>
      </c>
      <c r="AW51" s="107">
        <v>3</v>
      </c>
      <c r="AX51" s="107" t="s">
        <v>228</v>
      </c>
      <c r="AY51" s="107" t="s">
        <v>229</v>
      </c>
      <c r="AZ51" s="107" t="s">
        <v>28</v>
      </c>
      <c r="BA51" s="107" t="s">
        <v>28</v>
      </c>
      <c r="BB51" s="107" t="s">
        <v>28</v>
      </c>
      <c r="BC51" s="119" t="s">
        <v>436</v>
      </c>
      <c r="BD51" s="120">
        <v>224</v>
      </c>
      <c r="BE51" s="120">
        <v>335</v>
      </c>
      <c r="BF51" s="120">
        <v>659</v>
      </c>
      <c r="BQ51" s="52"/>
      <c r="CC51" s="4"/>
      <c r="CO51" s="4"/>
    </row>
    <row r="52" spans="1:93" s="3" customFormat="1" x14ac:dyDescent="0.3">
      <c r="A52" s="10"/>
      <c r="B52" s="3" t="s">
        <v>80</v>
      </c>
      <c r="C52" s="113">
        <v>1503</v>
      </c>
      <c r="D52" s="114">
        <v>11364</v>
      </c>
      <c r="E52" s="109">
        <v>153.92835113999999</v>
      </c>
      <c r="F52" s="115">
        <v>140.79317216999999</v>
      </c>
      <c r="G52" s="115">
        <v>168.28896542999999</v>
      </c>
      <c r="H52" s="115">
        <v>9.6931100000000004E-5</v>
      </c>
      <c r="I52" s="116">
        <v>132.25976768999999</v>
      </c>
      <c r="J52" s="115">
        <v>125.73951221</v>
      </c>
      <c r="K52" s="115">
        <v>139.11813273000001</v>
      </c>
      <c r="L52" s="115">
        <v>1.1941079462999999</v>
      </c>
      <c r="M52" s="115">
        <v>1.0922110477</v>
      </c>
      <c r="N52" s="115">
        <v>1.3055112290999999</v>
      </c>
      <c r="O52" s="114">
        <v>1630</v>
      </c>
      <c r="P52" s="114">
        <v>11880</v>
      </c>
      <c r="Q52" s="109">
        <v>157.03912271999999</v>
      </c>
      <c r="R52" s="115">
        <v>143.85745198000001</v>
      </c>
      <c r="S52" s="115">
        <v>171.42863109000001</v>
      </c>
      <c r="T52" s="115">
        <v>0.66662941890000005</v>
      </c>
      <c r="U52" s="116">
        <v>137.20538721</v>
      </c>
      <c r="V52" s="115">
        <v>130.70369436999999</v>
      </c>
      <c r="W52" s="115">
        <v>144.03049866999999</v>
      </c>
      <c r="X52" s="115">
        <v>0.98091511060000003</v>
      </c>
      <c r="Y52" s="115">
        <v>0.89857830309999998</v>
      </c>
      <c r="Z52" s="115">
        <v>1.0707964469</v>
      </c>
      <c r="AA52" s="114">
        <v>1933</v>
      </c>
      <c r="AB52" s="114">
        <v>11882</v>
      </c>
      <c r="AC52" s="109">
        <v>179.48253592</v>
      </c>
      <c r="AD52" s="115">
        <v>164.86800805999999</v>
      </c>
      <c r="AE52" s="115">
        <v>195.39255118</v>
      </c>
      <c r="AF52" s="115">
        <v>0.81704683</v>
      </c>
      <c r="AG52" s="116">
        <v>162.68304999</v>
      </c>
      <c r="AH52" s="115">
        <v>155.59004634999999</v>
      </c>
      <c r="AI52" s="115">
        <v>170.09940786999999</v>
      </c>
      <c r="AJ52" s="115">
        <v>0.99002502530000003</v>
      </c>
      <c r="AK52" s="115">
        <v>0.90941134189999995</v>
      </c>
      <c r="AL52" s="115">
        <v>1.0777846123999999</v>
      </c>
      <c r="AM52" s="115">
        <v>9.2193614000000007E-3</v>
      </c>
      <c r="AN52" s="115">
        <v>1.1429160633</v>
      </c>
      <c r="AO52" s="115">
        <v>1.2638147239999999</v>
      </c>
      <c r="AP52" s="115">
        <v>1.0335827736000001</v>
      </c>
      <c r="AQ52" s="115">
        <v>0.70402174660000005</v>
      </c>
      <c r="AR52" s="115">
        <v>1.0202092179</v>
      </c>
      <c r="AS52" s="115">
        <v>0.92015233860000001</v>
      </c>
      <c r="AT52" s="115">
        <v>1.1311462293000001</v>
      </c>
      <c r="AU52" s="113">
        <v>1</v>
      </c>
      <c r="AV52" s="113" t="s">
        <v>28</v>
      </c>
      <c r="AW52" s="113" t="s">
        <v>28</v>
      </c>
      <c r="AX52" s="113" t="s">
        <v>28</v>
      </c>
      <c r="AY52" s="113" t="s">
        <v>28</v>
      </c>
      <c r="AZ52" s="113" t="s">
        <v>28</v>
      </c>
      <c r="BA52" s="113" t="s">
        <v>28</v>
      </c>
      <c r="BB52" s="113" t="s">
        <v>28</v>
      </c>
      <c r="BC52" s="111">
        <v>-1</v>
      </c>
      <c r="BD52" s="112">
        <v>1503</v>
      </c>
      <c r="BE52" s="112">
        <v>1630</v>
      </c>
      <c r="BF52" s="112">
        <v>1933</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7">
        <v>1117</v>
      </c>
      <c r="D53" s="117">
        <v>11313</v>
      </c>
      <c r="E53" s="118">
        <v>102.32656292999999</v>
      </c>
      <c r="F53" s="108">
        <v>93.018393943999996</v>
      </c>
      <c r="G53" s="108">
        <v>112.56618220999999</v>
      </c>
      <c r="H53" s="108">
        <v>2.0794895000000002E-6</v>
      </c>
      <c r="I53" s="110">
        <v>98.735967470999995</v>
      </c>
      <c r="J53" s="108">
        <v>93.112233099999997</v>
      </c>
      <c r="K53" s="108">
        <v>104.69936063</v>
      </c>
      <c r="L53" s="108">
        <v>0.79380413689999996</v>
      </c>
      <c r="M53" s="108">
        <v>0.72159548610000002</v>
      </c>
      <c r="N53" s="108">
        <v>0.87323856629999996</v>
      </c>
      <c r="O53" s="117">
        <v>1547</v>
      </c>
      <c r="P53" s="117">
        <v>11345</v>
      </c>
      <c r="Q53" s="118">
        <v>140.91797915000001</v>
      </c>
      <c r="R53" s="108">
        <v>128.83919126000001</v>
      </c>
      <c r="S53" s="108">
        <v>154.12916407</v>
      </c>
      <c r="T53" s="108">
        <v>5.2627450000000001E-3</v>
      </c>
      <c r="U53" s="110">
        <v>136.35962979000001</v>
      </c>
      <c r="V53" s="108">
        <v>129.73116529999999</v>
      </c>
      <c r="W53" s="108">
        <v>143.32676803999999</v>
      </c>
      <c r="X53" s="108">
        <v>0.88021744339999997</v>
      </c>
      <c r="Y53" s="108">
        <v>0.80476958460000003</v>
      </c>
      <c r="Z53" s="108">
        <v>0.96273860550000001</v>
      </c>
      <c r="AA53" s="117">
        <v>1899</v>
      </c>
      <c r="AB53" s="117">
        <v>11515</v>
      </c>
      <c r="AC53" s="118">
        <v>161.72961538000001</v>
      </c>
      <c r="AD53" s="108">
        <v>148.34563136</v>
      </c>
      <c r="AE53" s="108">
        <v>176.32112419000001</v>
      </c>
      <c r="AF53" s="108">
        <v>9.5794864999999996E-3</v>
      </c>
      <c r="AG53" s="110">
        <v>164.91532783</v>
      </c>
      <c r="AH53" s="108">
        <v>157.66234392000001</v>
      </c>
      <c r="AI53" s="108">
        <v>172.50197274000001</v>
      </c>
      <c r="AJ53" s="108">
        <v>0.89209997910000005</v>
      </c>
      <c r="AK53" s="108">
        <v>0.81827397120000001</v>
      </c>
      <c r="AL53" s="108">
        <v>0.97258668950000005</v>
      </c>
      <c r="AM53" s="108">
        <v>9.0638336999999992E-3</v>
      </c>
      <c r="AN53" s="108">
        <v>1.1476861672000001</v>
      </c>
      <c r="AO53" s="108">
        <v>1.2727796777</v>
      </c>
      <c r="AP53" s="108">
        <v>1.0348873111000001</v>
      </c>
      <c r="AQ53" s="108">
        <v>1.2507327999999999E-8</v>
      </c>
      <c r="AR53" s="108">
        <v>1.3771397680999999</v>
      </c>
      <c r="AS53" s="108">
        <v>1.2334693745</v>
      </c>
      <c r="AT53" s="108">
        <v>1.5375444093999999</v>
      </c>
      <c r="AU53" s="107">
        <v>1</v>
      </c>
      <c r="AV53" s="107" t="s">
        <v>28</v>
      </c>
      <c r="AW53" s="107" t="s">
        <v>28</v>
      </c>
      <c r="AX53" s="107" t="s">
        <v>228</v>
      </c>
      <c r="AY53" s="107" t="s">
        <v>28</v>
      </c>
      <c r="AZ53" s="107" t="s">
        <v>28</v>
      </c>
      <c r="BA53" s="107" t="s">
        <v>28</v>
      </c>
      <c r="BB53" s="107" t="s">
        <v>28</v>
      </c>
      <c r="BC53" s="119" t="s">
        <v>438</v>
      </c>
      <c r="BD53" s="120">
        <v>1117</v>
      </c>
      <c r="BE53" s="120">
        <v>1547</v>
      </c>
      <c r="BF53" s="120">
        <v>1899</v>
      </c>
    </row>
    <row r="54" spans="1:93" x14ac:dyDescent="0.3">
      <c r="A54" s="10"/>
      <c r="B54" t="s">
        <v>79</v>
      </c>
      <c r="C54" s="107">
        <v>1116</v>
      </c>
      <c r="D54" s="117">
        <v>7278</v>
      </c>
      <c r="E54" s="118">
        <v>183.33460387</v>
      </c>
      <c r="F54" s="108">
        <v>166.72743582000001</v>
      </c>
      <c r="G54" s="108">
        <v>201.59595697</v>
      </c>
      <c r="H54" s="108">
        <v>3.5827370000000001E-13</v>
      </c>
      <c r="I54" s="110">
        <v>153.33882935</v>
      </c>
      <c r="J54" s="108">
        <v>144.60126478999999</v>
      </c>
      <c r="K54" s="108">
        <v>162.60436325000001</v>
      </c>
      <c r="L54" s="108">
        <v>1.4222286258000001</v>
      </c>
      <c r="M54" s="108">
        <v>1.2933975742999999</v>
      </c>
      <c r="N54" s="108">
        <v>1.5638921119</v>
      </c>
      <c r="O54" s="117">
        <v>1219</v>
      </c>
      <c r="P54" s="117">
        <v>8267</v>
      </c>
      <c r="Q54" s="118">
        <v>180.58692697000001</v>
      </c>
      <c r="R54" s="108">
        <v>164.54620095999999</v>
      </c>
      <c r="S54" s="108">
        <v>198.19137727</v>
      </c>
      <c r="T54" s="108">
        <v>1.1153369600000001E-2</v>
      </c>
      <c r="U54" s="110">
        <v>147.45373169999999</v>
      </c>
      <c r="V54" s="108">
        <v>139.40422774999999</v>
      </c>
      <c r="W54" s="108">
        <v>155.96803155999999</v>
      </c>
      <c r="X54" s="108">
        <v>1.128002006</v>
      </c>
      <c r="Y54" s="108">
        <v>1.0278066517</v>
      </c>
      <c r="Z54" s="108">
        <v>1.2379648675999999</v>
      </c>
      <c r="AA54" s="117">
        <v>1645</v>
      </c>
      <c r="AB54" s="117">
        <v>9783</v>
      </c>
      <c r="AC54" s="118">
        <v>200.87508274000001</v>
      </c>
      <c r="AD54" s="108">
        <v>183.97250242000001</v>
      </c>
      <c r="AE54" s="108">
        <v>219.33059743000001</v>
      </c>
      <c r="AF54" s="108">
        <v>2.2173690100000001E-2</v>
      </c>
      <c r="AG54" s="110">
        <v>168.1488296</v>
      </c>
      <c r="AH54" s="108">
        <v>160.21637186000001</v>
      </c>
      <c r="AI54" s="108">
        <v>176.47403052000001</v>
      </c>
      <c r="AJ54" s="108">
        <v>1.1080262369</v>
      </c>
      <c r="AK54" s="108">
        <v>1.0147916643999999</v>
      </c>
      <c r="AL54" s="108">
        <v>1.2098267897999999</v>
      </c>
      <c r="AM54" s="108">
        <v>5.2563315100000001E-2</v>
      </c>
      <c r="AN54" s="108">
        <v>1.1123456505</v>
      </c>
      <c r="AO54" s="108">
        <v>1.2387729711</v>
      </c>
      <c r="AP54" s="108">
        <v>0.99882131340000002</v>
      </c>
      <c r="AQ54" s="108">
        <v>0.79268983530000003</v>
      </c>
      <c r="AR54" s="108">
        <v>0.98501277529999998</v>
      </c>
      <c r="AS54" s="108">
        <v>0.88010570629999996</v>
      </c>
      <c r="AT54" s="108">
        <v>1.1024245844</v>
      </c>
      <c r="AU54" s="107">
        <v>1</v>
      </c>
      <c r="AV54" s="107" t="s">
        <v>28</v>
      </c>
      <c r="AW54" s="107" t="s">
        <v>28</v>
      </c>
      <c r="AX54" s="107" t="s">
        <v>28</v>
      </c>
      <c r="AY54" s="107" t="s">
        <v>28</v>
      </c>
      <c r="AZ54" s="107" t="s">
        <v>28</v>
      </c>
      <c r="BA54" s="107" t="s">
        <v>28</v>
      </c>
      <c r="BB54" s="107" t="s">
        <v>28</v>
      </c>
      <c r="BC54" s="119">
        <v>-1</v>
      </c>
      <c r="BD54" s="120">
        <v>1116</v>
      </c>
      <c r="BE54" s="120">
        <v>1219</v>
      </c>
      <c r="BF54" s="120">
        <v>1645</v>
      </c>
    </row>
    <row r="55" spans="1:93" x14ac:dyDescent="0.3">
      <c r="A55" s="10"/>
      <c r="B55" t="s">
        <v>84</v>
      </c>
      <c r="C55" s="107">
        <v>1023</v>
      </c>
      <c r="D55" s="117">
        <v>8669</v>
      </c>
      <c r="E55" s="118">
        <v>125.02758795</v>
      </c>
      <c r="F55" s="108">
        <v>113.50941275</v>
      </c>
      <c r="G55" s="108">
        <v>137.71455044999999</v>
      </c>
      <c r="H55" s="108">
        <v>0.53552066809999999</v>
      </c>
      <c r="I55" s="110">
        <v>118.00669051</v>
      </c>
      <c r="J55" s="108">
        <v>110.99248751</v>
      </c>
      <c r="K55" s="108">
        <v>125.46415813</v>
      </c>
      <c r="L55" s="108">
        <v>0.96990863059999999</v>
      </c>
      <c r="M55" s="108">
        <v>0.88055573090000006</v>
      </c>
      <c r="N55" s="108">
        <v>1.0683284644</v>
      </c>
      <c r="O55" s="117">
        <v>1074</v>
      </c>
      <c r="P55" s="117">
        <v>9114</v>
      </c>
      <c r="Q55" s="118">
        <v>124.32035003999999</v>
      </c>
      <c r="R55" s="108">
        <v>113.04291240000001</v>
      </c>
      <c r="S55" s="108">
        <v>136.72285246999999</v>
      </c>
      <c r="T55" s="108">
        <v>1.8629666E-7</v>
      </c>
      <c r="U55" s="110">
        <v>117.84068465999999</v>
      </c>
      <c r="V55" s="108">
        <v>110.99969102999999</v>
      </c>
      <c r="W55" s="108">
        <v>125.10329382</v>
      </c>
      <c r="X55" s="108">
        <v>0.77654349950000001</v>
      </c>
      <c r="Y55" s="108">
        <v>0.70610112309999995</v>
      </c>
      <c r="Z55" s="108">
        <v>0.85401337980000003</v>
      </c>
      <c r="AA55" s="117">
        <v>1225</v>
      </c>
      <c r="AB55" s="117">
        <v>9921</v>
      </c>
      <c r="AC55" s="118">
        <v>131.69144503000001</v>
      </c>
      <c r="AD55" s="108">
        <v>120.14150757</v>
      </c>
      <c r="AE55" s="108">
        <v>144.35174857000001</v>
      </c>
      <c r="AF55" s="108">
        <v>8.7862820000000003E-12</v>
      </c>
      <c r="AG55" s="110">
        <v>123.4754561</v>
      </c>
      <c r="AH55" s="108">
        <v>116.75099621</v>
      </c>
      <c r="AI55" s="108">
        <v>130.587222</v>
      </c>
      <c r="AJ55" s="108">
        <v>0.72640953909999995</v>
      </c>
      <c r="AK55" s="108">
        <v>0.66270012540000001</v>
      </c>
      <c r="AL55" s="108">
        <v>0.79624372809999999</v>
      </c>
      <c r="AM55" s="108">
        <v>0.31606699310000003</v>
      </c>
      <c r="AN55" s="108">
        <v>1.0592911376</v>
      </c>
      <c r="AO55" s="108">
        <v>1.1855467390000001</v>
      </c>
      <c r="AP55" s="108">
        <v>0.9464812118</v>
      </c>
      <c r="AQ55" s="108">
        <v>0.92347468349999995</v>
      </c>
      <c r="AR55" s="108">
        <v>0.99434334520000001</v>
      </c>
      <c r="AS55" s="108">
        <v>0.88566293230000004</v>
      </c>
      <c r="AT55" s="108">
        <v>1.1163600192000001</v>
      </c>
      <c r="AU55" s="107" t="s">
        <v>28</v>
      </c>
      <c r="AV55" s="107">
        <v>2</v>
      </c>
      <c r="AW55" s="107">
        <v>3</v>
      </c>
      <c r="AX55" s="107" t="s">
        <v>28</v>
      </c>
      <c r="AY55" s="107" t="s">
        <v>28</v>
      </c>
      <c r="AZ55" s="107" t="s">
        <v>28</v>
      </c>
      <c r="BA55" s="107" t="s">
        <v>28</v>
      </c>
      <c r="BB55" s="107" t="s">
        <v>28</v>
      </c>
      <c r="BC55" s="119" t="s">
        <v>443</v>
      </c>
      <c r="BD55" s="120">
        <v>1023</v>
      </c>
      <c r="BE55" s="120">
        <v>1074</v>
      </c>
      <c r="BF55" s="120">
        <v>1225</v>
      </c>
    </row>
    <row r="56" spans="1:93" x14ac:dyDescent="0.3">
      <c r="A56" s="10"/>
      <c r="B56" t="s">
        <v>81</v>
      </c>
      <c r="C56" s="107">
        <v>983</v>
      </c>
      <c r="D56" s="117">
        <v>7593</v>
      </c>
      <c r="E56" s="118">
        <v>132.66098170000001</v>
      </c>
      <c r="F56" s="108">
        <v>120.26958036000001</v>
      </c>
      <c r="G56" s="108">
        <v>146.32907183</v>
      </c>
      <c r="H56" s="108">
        <v>0.5660948361</v>
      </c>
      <c r="I56" s="110">
        <v>129.46134598</v>
      </c>
      <c r="J56" s="108">
        <v>121.61608117</v>
      </c>
      <c r="K56" s="108">
        <v>137.81269664999999</v>
      </c>
      <c r="L56" s="108">
        <v>1.0291251172</v>
      </c>
      <c r="M56" s="108">
        <v>0.93299811600000004</v>
      </c>
      <c r="N56" s="108">
        <v>1.1351561045</v>
      </c>
      <c r="O56" s="117">
        <v>1139</v>
      </c>
      <c r="P56" s="117">
        <v>7662</v>
      </c>
      <c r="Q56" s="118">
        <v>148.99628693</v>
      </c>
      <c r="R56" s="108">
        <v>135.49532651000001</v>
      </c>
      <c r="S56" s="108">
        <v>163.84250356999999</v>
      </c>
      <c r="T56" s="108">
        <v>0.1382200868</v>
      </c>
      <c r="U56" s="110">
        <v>148.65570346999999</v>
      </c>
      <c r="V56" s="108">
        <v>140.26848231</v>
      </c>
      <c r="W56" s="108">
        <v>157.54443058000001</v>
      </c>
      <c r="X56" s="108">
        <v>0.93067706149999996</v>
      </c>
      <c r="Y56" s="108">
        <v>0.84634587159999997</v>
      </c>
      <c r="Z56" s="108">
        <v>1.0234111394000001</v>
      </c>
      <c r="AA56" s="117">
        <v>1241</v>
      </c>
      <c r="AB56" s="117">
        <v>7742</v>
      </c>
      <c r="AC56" s="118">
        <v>157.05828674</v>
      </c>
      <c r="AD56" s="108">
        <v>143.16695713999999</v>
      </c>
      <c r="AE56" s="108">
        <v>172.29747649999999</v>
      </c>
      <c r="AF56" s="108">
        <v>2.3907883000000001E-3</v>
      </c>
      <c r="AG56" s="110">
        <v>160.29449754999999</v>
      </c>
      <c r="AH56" s="108">
        <v>151.61977788999999</v>
      </c>
      <c r="AI56" s="108">
        <v>169.4655295</v>
      </c>
      <c r="AJ56" s="108">
        <v>0.86633294709999997</v>
      </c>
      <c r="AK56" s="108">
        <v>0.78970842279999998</v>
      </c>
      <c r="AL56" s="108">
        <v>0.95039226320000003</v>
      </c>
      <c r="AM56" s="108">
        <v>0.36144897739999998</v>
      </c>
      <c r="AN56" s="108">
        <v>1.0541087297</v>
      </c>
      <c r="AO56" s="108">
        <v>1.1804166317</v>
      </c>
      <c r="AP56" s="108">
        <v>0.94131612870000003</v>
      </c>
      <c r="AQ56" s="108">
        <v>5.1411493699999998E-2</v>
      </c>
      <c r="AR56" s="108">
        <v>1.1231357179999999</v>
      </c>
      <c r="AS56" s="108">
        <v>0.99928879299999995</v>
      </c>
      <c r="AT56" s="108">
        <v>1.2623316201000001</v>
      </c>
      <c r="AU56" s="107" t="s">
        <v>28</v>
      </c>
      <c r="AV56" s="107" t="s">
        <v>28</v>
      </c>
      <c r="AW56" s="107">
        <v>3</v>
      </c>
      <c r="AX56" s="107" t="s">
        <v>28</v>
      </c>
      <c r="AY56" s="107" t="s">
        <v>28</v>
      </c>
      <c r="AZ56" s="107" t="s">
        <v>28</v>
      </c>
      <c r="BA56" s="107" t="s">
        <v>28</v>
      </c>
      <c r="BB56" s="107" t="s">
        <v>28</v>
      </c>
      <c r="BC56" s="119">
        <v>-3</v>
      </c>
      <c r="BD56" s="120">
        <v>983</v>
      </c>
      <c r="BE56" s="120">
        <v>1139</v>
      </c>
      <c r="BF56" s="120">
        <v>1241</v>
      </c>
    </row>
    <row r="57" spans="1:93" x14ac:dyDescent="0.3">
      <c r="A57" s="10"/>
      <c r="B57" t="s">
        <v>82</v>
      </c>
      <c r="C57" s="107">
        <v>937</v>
      </c>
      <c r="D57" s="117">
        <v>5489</v>
      </c>
      <c r="E57" s="118">
        <v>196.48617390000001</v>
      </c>
      <c r="F57" s="108">
        <v>177.89741874000001</v>
      </c>
      <c r="G57" s="108">
        <v>217.01729462</v>
      </c>
      <c r="H57" s="108">
        <v>9.3742640000000001E-17</v>
      </c>
      <c r="I57" s="110">
        <v>170.70504646000001</v>
      </c>
      <c r="J57" s="108">
        <v>160.11750633</v>
      </c>
      <c r="K57" s="108">
        <v>181.99267247</v>
      </c>
      <c r="L57" s="108">
        <v>1.5242526788999999</v>
      </c>
      <c r="M57" s="108">
        <v>1.3800493525999999</v>
      </c>
      <c r="N57" s="108">
        <v>1.6835240166000001</v>
      </c>
      <c r="O57" s="117">
        <v>930</v>
      </c>
      <c r="P57" s="117">
        <v>5954</v>
      </c>
      <c r="Q57" s="118">
        <v>172.82085411</v>
      </c>
      <c r="R57" s="108">
        <v>156.48936449000001</v>
      </c>
      <c r="S57" s="108">
        <v>190.85672507000001</v>
      </c>
      <c r="T57" s="108">
        <v>0.1309762931</v>
      </c>
      <c r="U57" s="110">
        <v>156.19751428000001</v>
      </c>
      <c r="V57" s="108">
        <v>146.47453234</v>
      </c>
      <c r="W57" s="108">
        <v>166.56590792</v>
      </c>
      <c r="X57" s="108">
        <v>1.079492704</v>
      </c>
      <c r="Y57" s="108">
        <v>0.97748115010000003</v>
      </c>
      <c r="Z57" s="108">
        <v>1.1921503529999999</v>
      </c>
      <c r="AA57" s="117">
        <v>1181</v>
      </c>
      <c r="AB57" s="117">
        <v>6399</v>
      </c>
      <c r="AC57" s="118">
        <v>191.02313504</v>
      </c>
      <c r="AD57" s="108">
        <v>173.88251674</v>
      </c>
      <c r="AE57" s="108">
        <v>209.85340450000001</v>
      </c>
      <c r="AF57" s="108">
        <v>0.27564931739999998</v>
      </c>
      <c r="AG57" s="110">
        <v>184.56008750999999</v>
      </c>
      <c r="AH57" s="108">
        <v>174.32868155</v>
      </c>
      <c r="AI57" s="108">
        <v>195.39197795999999</v>
      </c>
      <c r="AJ57" s="108">
        <v>1.0536829287</v>
      </c>
      <c r="AK57" s="108">
        <v>0.95913533949999996</v>
      </c>
      <c r="AL57" s="108">
        <v>1.1575506275</v>
      </c>
      <c r="AM57" s="108">
        <v>9.6014218400000004E-2</v>
      </c>
      <c r="AN57" s="108">
        <v>1.1053245629999999</v>
      </c>
      <c r="AO57" s="108">
        <v>1.2436544856</v>
      </c>
      <c r="AP57" s="108">
        <v>0.9823808812</v>
      </c>
      <c r="AQ57" s="108">
        <v>3.83138066E-2</v>
      </c>
      <c r="AR57" s="108">
        <v>0.87955732799999997</v>
      </c>
      <c r="AS57" s="108">
        <v>0.77898451999999996</v>
      </c>
      <c r="AT57" s="108">
        <v>0.99311484809999995</v>
      </c>
      <c r="AU57" s="107">
        <v>1</v>
      </c>
      <c r="AV57" s="107" t="s">
        <v>28</v>
      </c>
      <c r="AW57" s="107" t="s">
        <v>28</v>
      </c>
      <c r="AX57" s="107" t="s">
        <v>28</v>
      </c>
      <c r="AY57" s="107" t="s">
        <v>28</v>
      </c>
      <c r="AZ57" s="107" t="s">
        <v>28</v>
      </c>
      <c r="BA57" s="107" t="s">
        <v>28</v>
      </c>
      <c r="BB57" s="107" t="s">
        <v>28</v>
      </c>
      <c r="BC57" s="119">
        <v>-1</v>
      </c>
      <c r="BD57" s="120">
        <v>937</v>
      </c>
      <c r="BE57" s="120">
        <v>930</v>
      </c>
      <c r="BF57" s="120">
        <v>1181</v>
      </c>
    </row>
    <row r="58" spans="1:93" x14ac:dyDescent="0.3">
      <c r="A58" s="10"/>
      <c r="B58" t="s">
        <v>86</v>
      </c>
      <c r="C58" s="107">
        <v>923</v>
      </c>
      <c r="D58" s="117">
        <v>4116</v>
      </c>
      <c r="E58" s="118">
        <v>222.94648659000001</v>
      </c>
      <c r="F58" s="108">
        <v>201.65077650999999</v>
      </c>
      <c r="G58" s="108">
        <v>246.49117022999999</v>
      </c>
      <c r="H58" s="108">
        <v>1.070015E-26</v>
      </c>
      <c r="I58" s="110">
        <v>224.24684159</v>
      </c>
      <c r="J58" s="108">
        <v>210.23677932999999</v>
      </c>
      <c r="K58" s="108">
        <v>239.19052662999999</v>
      </c>
      <c r="L58" s="108">
        <v>1.7295200608000001</v>
      </c>
      <c r="M58" s="108">
        <v>1.5643173776999999</v>
      </c>
      <c r="N58" s="108">
        <v>1.9121692845</v>
      </c>
      <c r="O58" s="117">
        <v>1073</v>
      </c>
      <c r="P58" s="117">
        <v>4042</v>
      </c>
      <c r="Q58" s="118">
        <v>265.36406569000002</v>
      </c>
      <c r="R58" s="108">
        <v>240.77963425999999</v>
      </c>
      <c r="S58" s="108">
        <v>292.45865239</v>
      </c>
      <c r="T58" s="108">
        <v>2.252407E-24</v>
      </c>
      <c r="U58" s="110">
        <v>265.46264226</v>
      </c>
      <c r="V58" s="108">
        <v>250.04479881</v>
      </c>
      <c r="W58" s="108">
        <v>281.83115493000003</v>
      </c>
      <c r="X58" s="108">
        <v>1.6575463319999999</v>
      </c>
      <c r="Y58" s="108">
        <v>1.5039843415</v>
      </c>
      <c r="Z58" s="108">
        <v>1.8267875316</v>
      </c>
      <c r="AA58" s="117">
        <v>1166</v>
      </c>
      <c r="AB58" s="117">
        <v>3994</v>
      </c>
      <c r="AC58" s="118">
        <v>275.79585336000002</v>
      </c>
      <c r="AD58" s="108">
        <v>250.73422934000001</v>
      </c>
      <c r="AE58" s="108">
        <v>303.36246044000001</v>
      </c>
      <c r="AF58" s="108">
        <v>6.0452949999999998E-18</v>
      </c>
      <c r="AG58" s="110">
        <v>291.93790686</v>
      </c>
      <c r="AH58" s="108">
        <v>275.65300877999999</v>
      </c>
      <c r="AI58" s="108">
        <v>309.18487643999998</v>
      </c>
      <c r="AJ58" s="108">
        <v>1.5212889392</v>
      </c>
      <c r="AK58" s="108">
        <v>1.3830491109</v>
      </c>
      <c r="AL58" s="108">
        <v>1.6733462452000001</v>
      </c>
      <c r="AM58" s="108">
        <v>0.51908270639999998</v>
      </c>
      <c r="AN58" s="108">
        <v>1.0393112294</v>
      </c>
      <c r="AO58" s="108">
        <v>1.1685560207000001</v>
      </c>
      <c r="AP58" s="108">
        <v>0.92436118810000001</v>
      </c>
      <c r="AQ58" s="108">
        <v>4.6453110000000001E-3</v>
      </c>
      <c r="AR58" s="108">
        <v>1.1902590156999999</v>
      </c>
      <c r="AS58" s="108">
        <v>1.0550348024</v>
      </c>
      <c r="AT58" s="108">
        <v>1.3428149680999999</v>
      </c>
      <c r="AU58" s="107">
        <v>1</v>
      </c>
      <c r="AV58" s="107">
        <v>2</v>
      </c>
      <c r="AW58" s="107">
        <v>3</v>
      </c>
      <c r="AX58" s="107" t="s">
        <v>228</v>
      </c>
      <c r="AY58" s="107" t="s">
        <v>28</v>
      </c>
      <c r="AZ58" s="107" t="s">
        <v>28</v>
      </c>
      <c r="BA58" s="107" t="s">
        <v>28</v>
      </c>
      <c r="BB58" s="107" t="s">
        <v>28</v>
      </c>
      <c r="BC58" s="119" t="s">
        <v>440</v>
      </c>
      <c r="BD58" s="120">
        <v>923</v>
      </c>
      <c r="BE58" s="120">
        <v>1073</v>
      </c>
      <c r="BF58" s="120">
        <v>1166</v>
      </c>
    </row>
    <row r="59" spans="1:93" x14ac:dyDescent="0.3">
      <c r="A59" s="10"/>
      <c r="B59" t="s">
        <v>89</v>
      </c>
      <c r="C59" s="107">
        <v>867</v>
      </c>
      <c r="D59" s="117">
        <v>4319</v>
      </c>
      <c r="E59" s="118">
        <v>186.50813993</v>
      </c>
      <c r="F59" s="108">
        <v>168.56051722000001</v>
      </c>
      <c r="G59" s="108">
        <v>206.36675086</v>
      </c>
      <c r="H59" s="108">
        <v>8.3419469999999999E-13</v>
      </c>
      <c r="I59" s="110">
        <v>200.74091225000001</v>
      </c>
      <c r="J59" s="108">
        <v>187.81383185000001</v>
      </c>
      <c r="K59" s="108">
        <v>214.55775356000001</v>
      </c>
      <c r="L59" s="108">
        <v>1.4468475124</v>
      </c>
      <c r="M59" s="108">
        <v>1.3076178076</v>
      </c>
      <c r="N59" s="108">
        <v>1.6009018171</v>
      </c>
      <c r="O59" s="117">
        <v>1072</v>
      </c>
      <c r="P59" s="117">
        <v>4256</v>
      </c>
      <c r="Q59" s="118">
        <v>235.16003631999999</v>
      </c>
      <c r="R59" s="108">
        <v>213.5199145</v>
      </c>
      <c r="S59" s="108">
        <v>258.99337216999999</v>
      </c>
      <c r="T59" s="108">
        <v>5.8796549999999999E-15</v>
      </c>
      <c r="U59" s="110">
        <v>251.87969924999999</v>
      </c>
      <c r="V59" s="108">
        <v>237.24412204999999</v>
      </c>
      <c r="W59" s="108">
        <v>267.41814441999998</v>
      </c>
      <c r="X59" s="108">
        <v>1.4688825883000001</v>
      </c>
      <c r="Y59" s="108">
        <v>1.3337116696</v>
      </c>
      <c r="Z59" s="108">
        <v>1.6177530027</v>
      </c>
      <c r="AA59" s="117">
        <v>925</v>
      </c>
      <c r="AB59" s="117">
        <v>4154</v>
      </c>
      <c r="AC59" s="118">
        <v>198.09956160999999</v>
      </c>
      <c r="AD59" s="108">
        <v>179.37537139</v>
      </c>
      <c r="AE59" s="108">
        <v>218.77828603</v>
      </c>
      <c r="AF59" s="108">
        <v>8.0070039999999995E-2</v>
      </c>
      <c r="AG59" s="110">
        <v>222.67693789</v>
      </c>
      <c r="AH59" s="108">
        <v>208.77952549</v>
      </c>
      <c r="AI59" s="108">
        <v>237.49943175999999</v>
      </c>
      <c r="AJ59" s="108">
        <v>1.0927164723</v>
      </c>
      <c r="AK59" s="108">
        <v>0.98943390610000004</v>
      </c>
      <c r="AL59" s="108">
        <v>1.2067802421</v>
      </c>
      <c r="AM59" s="108">
        <v>5.0732386000000001E-3</v>
      </c>
      <c r="AN59" s="108">
        <v>0.84240317659999997</v>
      </c>
      <c r="AO59" s="108">
        <v>0.9497545664</v>
      </c>
      <c r="AP59" s="108">
        <v>0.74718578570000005</v>
      </c>
      <c r="AQ59" s="108">
        <v>1.6721950000000001E-4</v>
      </c>
      <c r="AR59" s="108">
        <v>1.2608566918999999</v>
      </c>
      <c r="AS59" s="108">
        <v>1.1175004692999999</v>
      </c>
      <c r="AT59" s="108">
        <v>1.4226030692</v>
      </c>
      <c r="AU59" s="107">
        <v>1</v>
      </c>
      <c r="AV59" s="107">
        <v>2</v>
      </c>
      <c r="AW59" s="107" t="s">
        <v>28</v>
      </c>
      <c r="AX59" s="107" t="s">
        <v>228</v>
      </c>
      <c r="AY59" s="107" t="s">
        <v>28</v>
      </c>
      <c r="AZ59" s="107" t="s">
        <v>28</v>
      </c>
      <c r="BA59" s="107" t="s">
        <v>28</v>
      </c>
      <c r="BB59" s="107" t="s">
        <v>28</v>
      </c>
      <c r="BC59" s="119" t="s">
        <v>442</v>
      </c>
      <c r="BD59" s="120">
        <v>867</v>
      </c>
      <c r="BE59" s="120">
        <v>1072</v>
      </c>
      <c r="BF59" s="120">
        <v>925</v>
      </c>
    </row>
    <row r="60" spans="1:93" x14ac:dyDescent="0.3">
      <c r="A60" s="10"/>
      <c r="B60" t="s">
        <v>87</v>
      </c>
      <c r="C60" s="107">
        <v>1154</v>
      </c>
      <c r="D60" s="117">
        <v>9289</v>
      </c>
      <c r="E60" s="118">
        <v>127.18304854</v>
      </c>
      <c r="F60" s="108">
        <v>115.62138364</v>
      </c>
      <c r="G60" s="108">
        <v>139.9008326</v>
      </c>
      <c r="H60" s="108">
        <v>0.78192429019999998</v>
      </c>
      <c r="I60" s="110">
        <v>124.23296372</v>
      </c>
      <c r="J60" s="108">
        <v>117.26808183999999</v>
      </c>
      <c r="K60" s="108">
        <v>131.61150957000001</v>
      </c>
      <c r="L60" s="108">
        <v>0.98662973890000005</v>
      </c>
      <c r="M60" s="108">
        <v>0.89693946530000002</v>
      </c>
      <c r="N60" s="108">
        <v>1.0852886727</v>
      </c>
      <c r="O60" s="117">
        <v>1376</v>
      </c>
      <c r="P60" s="117">
        <v>9518</v>
      </c>
      <c r="Q60" s="118">
        <v>141.40232476</v>
      </c>
      <c r="R60" s="108">
        <v>128.99488088999999</v>
      </c>
      <c r="S60" s="108">
        <v>155.00318547000001</v>
      </c>
      <c r="T60" s="108">
        <v>8.0562050000000003E-3</v>
      </c>
      <c r="U60" s="110">
        <v>144.56818659000001</v>
      </c>
      <c r="V60" s="108">
        <v>137.12791658</v>
      </c>
      <c r="W60" s="108">
        <v>152.41214988999999</v>
      </c>
      <c r="X60" s="108">
        <v>0.88324281640000002</v>
      </c>
      <c r="Y60" s="108">
        <v>0.8057420703</v>
      </c>
      <c r="Z60" s="108">
        <v>0.96819801449999998</v>
      </c>
      <c r="AA60" s="117">
        <v>1554</v>
      </c>
      <c r="AB60" s="117">
        <v>9914</v>
      </c>
      <c r="AC60" s="118">
        <v>149.56843544</v>
      </c>
      <c r="AD60" s="108">
        <v>136.71045455000001</v>
      </c>
      <c r="AE60" s="108">
        <v>163.63574353999999</v>
      </c>
      <c r="AF60" s="108">
        <v>2.7403499999999999E-5</v>
      </c>
      <c r="AG60" s="110">
        <v>156.74803308</v>
      </c>
      <c r="AH60" s="108">
        <v>149.14524184000001</v>
      </c>
      <c r="AI60" s="108">
        <v>164.73838234999999</v>
      </c>
      <c r="AJ60" s="108">
        <v>0.82501895420000004</v>
      </c>
      <c r="AK60" s="108">
        <v>0.75409437759999998</v>
      </c>
      <c r="AL60" s="108">
        <v>0.90261417529999999</v>
      </c>
      <c r="AM60" s="108">
        <v>0.30951336759999998</v>
      </c>
      <c r="AN60" s="108">
        <v>1.0577508941</v>
      </c>
      <c r="AO60" s="108">
        <v>1.1787185088000001</v>
      </c>
      <c r="AP60" s="108">
        <v>0.9491977479</v>
      </c>
      <c r="AQ60" s="108">
        <v>6.3508752200000004E-2</v>
      </c>
      <c r="AR60" s="108">
        <v>1.1118016621</v>
      </c>
      <c r="AS60" s="108">
        <v>0.99405779859999999</v>
      </c>
      <c r="AT60" s="108">
        <v>1.2434920158</v>
      </c>
      <c r="AU60" s="107" t="s">
        <v>28</v>
      </c>
      <c r="AV60" s="107" t="s">
        <v>28</v>
      </c>
      <c r="AW60" s="107">
        <v>3</v>
      </c>
      <c r="AX60" s="107" t="s">
        <v>28</v>
      </c>
      <c r="AY60" s="107" t="s">
        <v>28</v>
      </c>
      <c r="AZ60" s="107" t="s">
        <v>28</v>
      </c>
      <c r="BA60" s="107" t="s">
        <v>28</v>
      </c>
      <c r="BB60" s="107" t="s">
        <v>28</v>
      </c>
      <c r="BC60" s="119">
        <v>-3</v>
      </c>
      <c r="BD60" s="120">
        <v>1154</v>
      </c>
      <c r="BE60" s="120">
        <v>1376</v>
      </c>
      <c r="BF60" s="120">
        <v>1554</v>
      </c>
    </row>
    <row r="61" spans="1:93" x14ac:dyDescent="0.3">
      <c r="A61" s="10"/>
      <c r="B61" t="s">
        <v>85</v>
      </c>
      <c r="C61" s="107">
        <v>1294</v>
      </c>
      <c r="D61" s="117">
        <v>10624</v>
      </c>
      <c r="E61" s="118">
        <v>127.19249712</v>
      </c>
      <c r="F61" s="108">
        <v>115.96534584</v>
      </c>
      <c r="G61" s="108">
        <v>139.50660177</v>
      </c>
      <c r="H61" s="108">
        <v>0.77647774950000004</v>
      </c>
      <c r="I61" s="110">
        <v>121.7996988</v>
      </c>
      <c r="J61" s="108">
        <v>115.34093341000001</v>
      </c>
      <c r="K61" s="108">
        <v>128.62013673999999</v>
      </c>
      <c r="L61" s="108">
        <v>0.98670303680000004</v>
      </c>
      <c r="M61" s="108">
        <v>0.89960777169999995</v>
      </c>
      <c r="N61" s="108">
        <v>1.0822304046</v>
      </c>
      <c r="O61" s="117">
        <v>1547</v>
      </c>
      <c r="P61" s="117">
        <v>10600</v>
      </c>
      <c r="Q61" s="118">
        <v>149.22039054000001</v>
      </c>
      <c r="R61" s="108">
        <v>136.50532475</v>
      </c>
      <c r="S61" s="108">
        <v>163.11982696000001</v>
      </c>
      <c r="T61" s="108">
        <v>0.121628181</v>
      </c>
      <c r="U61" s="110">
        <v>145.94339622999999</v>
      </c>
      <c r="V61" s="108">
        <v>138.84906323999999</v>
      </c>
      <c r="W61" s="108">
        <v>153.40020598000001</v>
      </c>
      <c r="X61" s="108">
        <v>0.93207688219999996</v>
      </c>
      <c r="Y61" s="108">
        <v>0.85265463409999998</v>
      </c>
      <c r="Z61" s="108">
        <v>1.0188970769000001</v>
      </c>
      <c r="AA61" s="117">
        <v>1670</v>
      </c>
      <c r="AB61" s="117">
        <v>10526</v>
      </c>
      <c r="AC61" s="118">
        <v>159.82343967</v>
      </c>
      <c r="AD61" s="108">
        <v>146.40635535000001</v>
      </c>
      <c r="AE61" s="108">
        <v>174.47010280000001</v>
      </c>
      <c r="AF61" s="108">
        <v>4.8447511999999996E-3</v>
      </c>
      <c r="AG61" s="110">
        <v>158.65475964000001</v>
      </c>
      <c r="AH61" s="108">
        <v>151.22508241</v>
      </c>
      <c r="AI61" s="108">
        <v>166.44945637000001</v>
      </c>
      <c r="AJ61" s="108">
        <v>0.88158552079999997</v>
      </c>
      <c r="AK61" s="108">
        <v>0.8075769317</v>
      </c>
      <c r="AL61" s="108">
        <v>0.96237646210000005</v>
      </c>
      <c r="AM61" s="108">
        <v>0.1960892119</v>
      </c>
      <c r="AN61" s="108">
        <v>1.0710563019999999</v>
      </c>
      <c r="AO61" s="108">
        <v>1.1885309123000001</v>
      </c>
      <c r="AP61" s="108">
        <v>0.96519290339999997</v>
      </c>
      <c r="AQ61" s="108">
        <v>3.4873218000000001E-3</v>
      </c>
      <c r="AR61" s="108">
        <v>1.1731854781</v>
      </c>
      <c r="AS61" s="108">
        <v>1.0539616455</v>
      </c>
      <c r="AT61" s="108">
        <v>1.3058958757000001</v>
      </c>
      <c r="AU61" s="107" t="s">
        <v>28</v>
      </c>
      <c r="AV61" s="107" t="s">
        <v>28</v>
      </c>
      <c r="AW61" s="107">
        <v>3</v>
      </c>
      <c r="AX61" s="107" t="s">
        <v>228</v>
      </c>
      <c r="AY61" s="107" t="s">
        <v>28</v>
      </c>
      <c r="AZ61" s="107" t="s">
        <v>28</v>
      </c>
      <c r="BA61" s="107" t="s">
        <v>28</v>
      </c>
      <c r="BB61" s="107" t="s">
        <v>28</v>
      </c>
      <c r="BC61" s="119" t="s">
        <v>459</v>
      </c>
      <c r="BD61" s="120">
        <v>1294</v>
      </c>
      <c r="BE61" s="120">
        <v>1547</v>
      </c>
      <c r="BF61" s="120">
        <v>1670</v>
      </c>
    </row>
    <row r="62" spans="1:93" x14ac:dyDescent="0.3">
      <c r="A62" s="10"/>
      <c r="B62" t="s">
        <v>88</v>
      </c>
      <c r="C62" s="107">
        <v>1062</v>
      </c>
      <c r="D62" s="117">
        <v>8872</v>
      </c>
      <c r="E62" s="118">
        <v>120.53217979</v>
      </c>
      <c r="F62" s="108">
        <v>109.49281745</v>
      </c>
      <c r="G62" s="108">
        <v>132.68456051999999</v>
      </c>
      <c r="H62" s="108">
        <v>0.17051265870000001</v>
      </c>
      <c r="I62" s="110">
        <v>119.70243463</v>
      </c>
      <c r="J62" s="108">
        <v>112.71537643000001</v>
      </c>
      <c r="K62" s="108">
        <v>127.12261015</v>
      </c>
      <c r="L62" s="108">
        <v>0.93503524589999998</v>
      </c>
      <c r="M62" s="108">
        <v>0.84939676419999999</v>
      </c>
      <c r="N62" s="108">
        <v>1.0293080313</v>
      </c>
      <c r="O62" s="117">
        <v>1210</v>
      </c>
      <c r="P62" s="117">
        <v>8767</v>
      </c>
      <c r="Q62" s="118">
        <v>139.43674010999999</v>
      </c>
      <c r="R62" s="108">
        <v>127.03316885</v>
      </c>
      <c r="S62" s="108">
        <v>153.05140120999999</v>
      </c>
      <c r="T62" s="108">
        <v>3.6552428999999998E-3</v>
      </c>
      <c r="U62" s="110">
        <v>138.01756587</v>
      </c>
      <c r="V62" s="108">
        <v>130.45599451000001</v>
      </c>
      <c r="W62" s="108">
        <v>146.01742573000001</v>
      </c>
      <c r="X62" s="108">
        <v>0.87096516450000006</v>
      </c>
      <c r="Y62" s="108">
        <v>0.79348860789999998</v>
      </c>
      <c r="Z62" s="108">
        <v>0.95600656409999996</v>
      </c>
      <c r="AA62" s="117">
        <v>1379</v>
      </c>
      <c r="AB62" s="117">
        <v>8769</v>
      </c>
      <c r="AC62" s="118">
        <v>151.6091059</v>
      </c>
      <c r="AD62" s="108">
        <v>138.48746588</v>
      </c>
      <c r="AE62" s="108">
        <v>165.97401683000001</v>
      </c>
      <c r="AF62" s="108">
        <v>1.083334E-4</v>
      </c>
      <c r="AG62" s="110">
        <v>157.25852434999999</v>
      </c>
      <c r="AH62" s="108">
        <v>149.17371802</v>
      </c>
      <c r="AI62" s="108">
        <v>165.78150500000001</v>
      </c>
      <c r="AJ62" s="108">
        <v>0.83627528510000004</v>
      </c>
      <c r="AK62" s="108">
        <v>0.76389636569999997</v>
      </c>
      <c r="AL62" s="108">
        <v>0.91551208230000003</v>
      </c>
      <c r="AM62" s="108">
        <v>0.13565905079999999</v>
      </c>
      <c r="AN62" s="108">
        <v>1.0872966894</v>
      </c>
      <c r="AO62" s="108">
        <v>1.2136452578000001</v>
      </c>
      <c r="AP62" s="108">
        <v>0.97410184990000004</v>
      </c>
      <c r="AQ62" s="108">
        <v>1.1995285E-2</v>
      </c>
      <c r="AR62" s="108">
        <v>1.1568424329</v>
      </c>
      <c r="AS62" s="108">
        <v>1.0325490084</v>
      </c>
      <c r="AT62" s="108">
        <v>1.296097719</v>
      </c>
      <c r="AU62" s="107" t="s">
        <v>28</v>
      </c>
      <c r="AV62" s="107">
        <v>2</v>
      </c>
      <c r="AW62" s="107">
        <v>3</v>
      </c>
      <c r="AX62" s="107" t="s">
        <v>28</v>
      </c>
      <c r="AY62" s="107" t="s">
        <v>28</v>
      </c>
      <c r="AZ62" s="107" t="s">
        <v>28</v>
      </c>
      <c r="BA62" s="107" t="s">
        <v>28</v>
      </c>
      <c r="BB62" s="107" t="s">
        <v>28</v>
      </c>
      <c r="BC62" s="119" t="s">
        <v>443</v>
      </c>
      <c r="BD62" s="120">
        <v>1062</v>
      </c>
      <c r="BE62" s="120">
        <v>1210</v>
      </c>
      <c r="BF62" s="120">
        <v>1379</v>
      </c>
    </row>
    <row r="63" spans="1:93" x14ac:dyDescent="0.3">
      <c r="A63" s="10"/>
      <c r="B63" t="s">
        <v>90</v>
      </c>
      <c r="C63" s="107">
        <v>1693</v>
      </c>
      <c r="D63" s="117">
        <v>6669</v>
      </c>
      <c r="E63" s="118">
        <v>247.09981273</v>
      </c>
      <c r="F63" s="108">
        <v>226.15400258</v>
      </c>
      <c r="G63" s="108">
        <v>269.98557069999998</v>
      </c>
      <c r="H63" s="108">
        <v>5.2934050000000003E-47</v>
      </c>
      <c r="I63" s="110">
        <v>253.86114860000001</v>
      </c>
      <c r="J63" s="108">
        <v>242.0521449</v>
      </c>
      <c r="K63" s="108">
        <v>266.24627844000003</v>
      </c>
      <c r="L63" s="108">
        <v>1.9168908632999999</v>
      </c>
      <c r="M63" s="108">
        <v>1.7544025487999999</v>
      </c>
      <c r="N63" s="108">
        <v>2.0944284335000001</v>
      </c>
      <c r="O63" s="117">
        <v>1850</v>
      </c>
      <c r="P63" s="117">
        <v>6949</v>
      </c>
      <c r="Q63" s="118">
        <v>262.53531045</v>
      </c>
      <c r="R63" s="108">
        <v>240.66651530999999</v>
      </c>
      <c r="S63" s="108">
        <v>286.39127110999999</v>
      </c>
      <c r="T63" s="108">
        <v>7.4563029999999997E-29</v>
      </c>
      <c r="U63" s="110">
        <v>266.22535617</v>
      </c>
      <c r="V63" s="108">
        <v>254.36618873</v>
      </c>
      <c r="W63" s="108">
        <v>278.63742669999999</v>
      </c>
      <c r="X63" s="108">
        <v>1.6398770487000001</v>
      </c>
      <c r="Y63" s="108">
        <v>1.5032777654</v>
      </c>
      <c r="Z63" s="108">
        <v>1.7888887846999999</v>
      </c>
      <c r="AA63" s="117">
        <v>2484</v>
      </c>
      <c r="AB63" s="117">
        <v>7107</v>
      </c>
      <c r="AC63" s="118">
        <v>342.07328969000002</v>
      </c>
      <c r="AD63" s="108">
        <v>314.91346680999999</v>
      </c>
      <c r="AE63" s="108">
        <v>371.57552106000003</v>
      </c>
      <c r="AF63" s="108">
        <v>3.865506E-51</v>
      </c>
      <c r="AG63" s="110">
        <v>349.51456310999998</v>
      </c>
      <c r="AH63" s="108">
        <v>336.03654082000003</v>
      </c>
      <c r="AI63" s="108">
        <v>363.53317269000001</v>
      </c>
      <c r="AJ63" s="108">
        <v>1.8868750406999999</v>
      </c>
      <c r="AK63" s="108">
        <v>1.7370615549999999</v>
      </c>
      <c r="AL63" s="108">
        <v>2.0496092431999999</v>
      </c>
      <c r="AM63" s="108">
        <v>1.2300302E-7</v>
      </c>
      <c r="AN63" s="108">
        <v>1.3029610726</v>
      </c>
      <c r="AO63" s="108">
        <v>1.4372165066</v>
      </c>
      <c r="AP63" s="108">
        <v>1.1812469095</v>
      </c>
      <c r="AQ63" s="108">
        <v>0.2447021247</v>
      </c>
      <c r="AR63" s="108">
        <v>1.0624666508</v>
      </c>
      <c r="AS63" s="108">
        <v>0.95935422800000003</v>
      </c>
      <c r="AT63" s="108">
        <v>1.1766617075000001</v>
      </c>
      <c r="AU63" s="107">
        <v>1</v>
      </c>
      <c r="AV63" s="107">
        <v>2</v>
      </c>
      <c r="AW63" s="107">
        <v>3</v>
      </c>
      <c r="AX63" s="107" t="s">
        <v>28</v>
      </c>
      <c r="AY63" s="107" t="s">
        <v>229</v>
      </c>
      <c r="AZ63" s="107" t="s">
        <v>28</v>
      </c>
      <c r="BA63" s="107" t="s">
        <v>28</v>
      </c>
      <c r="BB63" s="107" t="s">
        <v>28</v>
      </c>
      <c r="BC63" s="119" t="s">
        <v>437</v>
      </c>
      <c r="BD63" s="120">
        <v>1693</v>
      </c>
      <c r="BE63" s="120">
        <v>1850</v>
      </c>
      <c r="BF63" s="120">
        <v>2484</v>
      </c>
    </row>
    <row r="64" spans="1:93" x14ac:dyDescent="0.3">
      <c r="A64" s="10"/>
      <c r="B64" t="s">
        <v>93</v>
      </c>
      <c r="C64" s="107">
        <v>476</v>
      </c>
      <c r="D64" s="117">
        <v>3974</v>
      </c>
      <c r="E64" s="118">
        <v>119.89957121</v>
      </c>
      <c r="F64" s="108">
        <v>106.5635611</v>
      </c>
      <c r="G64" s="108">
        <v>134.90453048000001</v>
      </c>
      <c r="H64" s="108">
        <v>0.22859072890000001</v>
      </c>
      <c r="I64" s="110">
        <v>119.77856063999999</v>
      </c>
      <c r="J64" s="108">
        <v>109.48744752</v>
      </c>
      <c r="K64" s="108">
        <v>131.03697195000001</v>
      </c>
      <c r="L64" s="108">
        <v>0.93012774890000005</v>
      </c>
      <c r="M64" s="108">
        <v>0.82667289129999999</v>
      </c>
      <c r="N64" s="108">
        <v>1.0465295746000001</v>
      </c>
      <c r="O64" s="117">
        <v>633</v>
      </c>
      <c r="P64" s="117">
        <v>4129</v>
      </c>
      <c r="Q64" s="118">
        <v>154.11911047999999</v>
      </c>
      <c r="R64" s="108">
        <v>138.31226373999999</v>
      </c>
      <c r="S64" s="108">
        <v>171.73242322999999</v>
      </c>
      <c r="T64" s="108">
        <v>0.49084493169999999</v>
      </c>
      <c r="U64" s="110">
        <v>153.30588520000001</v>
      </c>
      <c r="V64" s="108">
        <v>141.81644785</v>
      </c>
      <c r="W64" s="108">
        <v>165.72615372999999</v>
      </c>
      <c r="X64" s="108">
        <v>0.96267580770000005</v>
      </c>
      <c r="Y64" s="108">
        <v>0.863941336</v>
      </c>
      <c r="Z64" s="108">
        <v>1.0726940269</v>
      </c>
      <c r="AA64" s="117">
        <v>654</v>
      </c>
      <c r="AB64" s="117">
        <v>4055</v>
      </c>
      <c r="AC64" s="118">
        <v>155.47700072999999</v>
      </c>
      <c r="AD64" s="108">
        <v>139.73685266999999</v>
      </c>
      <c r="AE64" s="108">
        <v>172.99014036</v>
      </c>
      <c r="AF64" s="108">
        <v>4.7935623E-3</v>
      </c>
      <c r="AG64" s="110">
        <v>161.28236745000001</v>
      </c>
      <c r="AH64" s="108">
        <v>149.38337787</v>
      </c>
      <c r="AI64" s="108">
        <v>174.12915962</v>
      </c>
      <c r="AJ64" s="108">
        <v>0.85761057910000005</v>
      </c>
      <c r="AK64" s="108">
        <v>0.77078797880000005</v>
      </c>
      <c r="AL64" s="108">
        <v>0.95421299459999998</v>
      </c>
      <c r="AM64" s="108">
        <v>0.89890117079999998</v>
      </c>
      <c r="AN64" s="108">
        <v>1.0088106546</v>
      </c>
      <c r="AO64" s="108">
        <v>1.1549957960999999</v>
      </c>
      <c r="AP64" s="108">
        <v>0.88112782779999999</v>
      </c>
      <c r="AQ64" s="108">
        <v>6.1141060000000004E-4</v>
      </c>
      <c r="AR64" s="108">
        <v>1.2854016818</v>
      </c>
      <c r="AS64" s="108">
        <v>1.1134442297</v>
      </c>
      <c r="AT64" s="108">
        <v>1.4839157988</v>
      </c>
      <c r="AU64" s="107" t="s">
        <v>28</v>
      </c>
      <c r="AV64" s="107" t="s">
        <v>28</v>
      </c>
      <c r="AW64" s="107">
        <v>3</v>
      </c>
      <c r="AX64" s="107" t="s">
        <v>228</v>
      </c>
      <c r="AY64" s="107" t="s">
        <v>28</v>
      </c>
      <c r="AZ64" s="107" t="s">
        <v>28</v>
      </c>
      <c r="BA64" s="107" t="s">
        <v>28</v>
      </c>
      <c r="BB64" s="107" t="s">
        <v>28</v>
      </c>
      <c r="BC64" s="119" t="s">
        <v>459</v>
      </c>
      <c r="BD64" s="120">
        <v>476</v>
      </c>
      <c r="BE64" s="120">
        <v>633</v>
      </c>
      <c r="BF64" s="120">
        <v>654</v>
      </c>
    </row>
    <row r="65" spans="1:93" x14ac:dyDescent="0.3">
      <c r="A65" s="10"/>
      <c r="B65" t="s">
        <v>92</v>
      </c>
      <c r="C65" s="107">
        <v>792</v>
      </c>
      <c r="D65" s="117">
        <v>5091</v>
      </c>
      <c r="E65" s="118">
        <v>176.98017454999999</v>
      </c>
      <c r="F65" s="108">
        <v>159.8387707</v>
      </c>
      <c r="G65" s="108">
        <v>195.95985408999999</v>
      </c>
      <c r="H65" s="108">
        <v>1.0744102000000001E-9</v>
      </c>
      <c r="I65" s="110">
        <v>155.56865056000001</v>
      </c>
      <c r="J65" s="108">
        <v>145.10285406</v>
      </c>
      <c r="K65" s="108">
        <v>166.78931089</v>
      </c>
      <c r="L65" s="108">
        <v>1.3729337786</v>
      </c>
      <c r="M65" s="108">
        <v>1.2399583624999999</v>
      </c>
      <c r="N65" s="108">
        <v>1.5201697231</v>
      </c>
      <c r="O65" s="117">
        <v>913</v>
      </c>
      <c r="P65" s="117">
        <v>5436</v>
      </c>
      <c r="Q65" s="118">
        <v>192.29411057999999</v>
      </c>
      <c r="R65" s="108">
        <v>174.42424571999999</v>
      </c>
      <c r="S65" s="108">
        <v>211.99475342</v>
      </c>
      <c r="T65" s="108">
        <v>2.308477E-4</v>
      </c>
      <c r="U65" s="110">
        <v>167.95437822</v>
      </c>
      <c r="V65" s="108">
        <v>157.40577791999999</v>
      </c>
      <c r="W65" s="108">
        <v>179.20989646000001</v>
      </c>
      <c r="X65" s="108">
        <v>1.2011287091</v>
      </c>
      <c r="Y65" s="108">
        <v>1.0895079858000001</v>
      </c>
      <c r="Z65" s="108">
        <v>1.3241850399999999</v>
      </c>
      <c r="AA65" s="117">
        <v>1102</v>
      </c>
      <c r="AB65" s="117">
        <v>5539</v>
      </c>
      <c r="AC65" s="118">
        <v>220.50208732999999</v>
      </c>
      <c r="AD65" s="108">
        <v>200.87723198</v>
      </c>
      <c r="AE65" s="108">
        <v>242.04420798999999</v>
      </c>
      <c r="AF65" s="108">
        <v>3.8365200000000003E-5</v>
      </c>
      <c r="AG65" s="110">
        <v>198.95287958</v>
      </c>
      <c r="AH65" s="108">
        <v>187.54644525</v>
      </c>
      <c r="AI65" s="108">
        <v>211.05304470999999</v>
      </c>
      <c r="AJ65" s="108">
        <v>1.2162887239</v>
      </c>
      <c r="AK65" s="108">
        <v>1.1080380920999999</v>
      </c>
      <c r="AL65" s="108">
        <v>1.3351149843000001</v>
      </c>
      <c r="AM65" s="108">
        <v>2.0526692400000001E-2</v>
      </c>
      <c r="AN65" s="108">
        <v>1.1466918392000001</v>
      </c>
      <c r="AO65" s="108">
        <v>1.2874850649</v>
      </c>
      <c r="AP65" s="108">
        <v>1.0212950891999999</v>
      </c>
      <c r="AQ65" s="108">
        <v>0.18274352699999999</v>
      </c>
      <c r="AR65" s="108">
        <v>1.0865291045000001</v>
      </c>
      <c r="AS65" s="108">
        <v>0.96166239600000003</v>
      </c>
      <c r="AT65" s="108">
        <v>1.227609086</v>
      </c>
      <c r="AU65" s="107">
        <v>1</v>
      </c>
      <c r="AV65" s="107">
        <v>2</v>
      </c>
      <c r="AW65" s="107">
        <v>3</v>
      </c>
      <c r="AX65" s="107" t="s">
        <v>28</v>
      </c>
      <c r="AY65" s="107" t="s">
        <v>28</v>
      </c>
      <c r="AZ65" s="107" t="s">
        <v>28</v>
      </c>
      <c r="BA65" s="107" t="s">
        <v>28</v>
      </c>
      <c r="BB65" s="107" t="s">
        <v>28</v>
      </c>
      <c r="BC65" s="119" t="s">
        <v>230</v>
      </c>
      <c r="BD65" s="120">
        <v>792</v>
      </c>
      <c r="BE65" s="120">
        <v>913</v>
      </c>
      <c r="BF65" s="120">
        <v>1102</v>
      </c>
    </row>
    <row r="66" spans="1:93" x14ac:dyDescent="0.3">
      <c r="A66" s="10"/>
      <c r="B66" t="s">
        <v>91</v>
      </c>
      <c r="C66" s="107">
        <v>927</v>
      </c>
      <c r="D66" s="117">
        <v>5130</v>
      </c>
      <c r="E66" s="118">
        <v>188.83592261000001</v>
      </c>
      <c r="F66" s="108">
        <v>170.95399021</v>
      </c>
      <c r="G66" s="108">
        <v>208.58832032000001</v>
      </c>
      <c r="H66" s="108">
        <v>5.4040150000000001E-14</v>
      </c>
      <c r="I66" s="110">
        <v>180.70175438999999</v>
      </c>
      <c r="J66" s="108">
        <v>169.43582526</v>
      </c>
      <c r="K66" s="108">
        <v>192.71676452</v>
      </c>
      <c r="L66" s="108">
        <v>1.4649054190999999</v>
      </c>
      <c r="M66" s="108">
        <v>1.3261853105000001</v>
      </c>
      <c r="N66" s="108">
        <v>1.6181357687</v>
      </c>
      <c r="O66" s="117">
        <v>1048</v>
      </c>
      <c r="P66" s="117">
        <v>5124</v>
      </c>
      <c r="Q66" s="118">
        <v>213.32935918000001</v>
      </c>
      <c r="R66" s="108">
        <v>193.62546789000001</v>
      </c>
      <c r="S66" s="108">
        <v>235.03837582</v>
      </c>
      <c r="T66" s="108">
        <v>6.4045263999999997E-9</v>
      </c>
      <c r="U66" s="110">
        <v>204.52771272000001</v>
      </c>
      <c r="V66" s="108">
        <v>192.5122891</v>
      </c>
      <c r="W66" s="108">
        <v>217.29306460000001</v>
      </c>
      <c r="X66" s="108">
        <v>1.3325214019</v>
      </c>
      <c r="Y66" s="108">
        <v>1.2094447801999999</v>
      </c>
      <c r="Z66" s="108">
        <v>1.4681226590000001</v>
      </c>
      <c r="AA66" s="117">
        <v>1352</v>
      </c>
      <c r="AB66" s="117">
        <v>5224</v>
      </c>
      <c r="AC66" s="118">
        <v>262.58229417000001</v>
      </c>
      <c r="AD66" s="108">
        <v>239.56656466999999</v>
      </c>
      <c r="AE66" s="108">
        <v>287.80919953</v>
      </c>
      <c r="AF66" s="108">
        <v>2.4675839999999998E-15</v>
      </c>
      <c r="AG66" s="110">
        <v>258.80551301999998</v>
      </c>
      <c r="AH66" s="108">
        <v>245.37137308999999</v>
      </c>
      <c r="AI66" s="108">
        <v>272.97517524</v>
      </c>
      <c r="AJ66" s="108">
        <v>1.4484029941000001</v>
      </c>
      <c r="AK66" s="108">
        <v>1.3214483126000001</v>
      </c>
      <c r="AL66" s="108">
        <v>1.5875545137</v>
      </c>
      <c r="AM66" s="108">
        <v>3.5890059999999998E-4</v>
      </c>
      <c r="AN66" s="108">
        <v>1.2308774336999999</v>
      </c>
      <c r="AO66" s="108">
        <v>1.3796314862000001</v>
      </c>
      <c r="AP66" s="108">
        <v>1.0981622789000001</v>
      </c>
      <c r="AQ66" s="108">
        <v>4.5630350299999997E-2</v>
      </c>
      <c r="AR66" s="108">
        <v>1.1297075059999999</v>
      </c>
      <c r="AS66" s="108">
        <v>1.0023722322999999</v>
      </c>
      <c r="AT66" s="108">
        <v>1.2732186786999999</v>
      </c>
      <c r="AU66" s="107">
        <v>1</v>
      </c>
      <c r="AV66" s="107">
        <v>2</v>
      </c>
      <c r="AW66" s="107">
        <v>3</v>
      </c>
      <c r="AX66" s="107" t="s">
        <v>28</v>
      </c>
      <c r="AY66" s="107" t="s">
        <v>229</v>
      </c>
      <c r="AZ66" s="107" t="s">
        <v>28</v>
      </c>
      <c r="BA66" s="107" t="s">
        <v>28</v>
      </c>
      <c r="BB66" s="107" t="s">
        <v>28</v>
      </c>
      <c r="BC66" s="119" t="s">
        <v>437</v>
      </c>
      <c r="BD66" s="120">
        <v>927</v>
      </c>
      <c r="BE66" s="120">
        <v>1048</v>
      </c>
      <c r="BF66" s="120">
        <v>1352</v>
      </c>
      <c r="BQ66" s="52"/>
      <c r="CC66" s="4"/>
      <c r="CO66" s="4"/>
    </row>
    <row r="67" spans="1:93" x14ac:dyDescent="0.3">
      <c r="A67" s="10"/>
      <c r="B67" t="s">
        <v>131</v>
      </c>
      <c r="C67" s="107">
        <v>982</v>
      </c>
      <c r="D67" s="117">
        <v>6433</v>
      </c>
      <c r="E67" s="118">
        <v>176.81070833000001</v>
      </c>
      <c r="F67" s="108">
        <v>160.25375808000001</v>
      </c>
      <c r="G67" s="108">
        <v>195.07827433</v>
      </c>
      <c r="H67" s="108">
        <v>2.9942099999999999E-10</v>
      </c>
      <c r="I67" s="110">
        <v>152.65039639</v>
      </c>
      <c r="J67" s="108">
        <v>143.39532864</v>
      </c>
      <c r="K67" s="108">
        <v>162.50280773</v>
      </c>
      <c r="L67" s="108">
        <v>1.3716191348</v>
      </c>
      <c r="M67" s="108">
        <v>1.2431776507000001</v>
      </c>
      <c r="N67" s="108">
        <v>1.5133308179</v>
      </c>
      <c r="O67" s="117">
        <v>1125</v>
      </c>
      <c r="P67" s="117">
        <v>6084</v>
      </c>
      <c r="Q67" s="118">
        <v>205.61800500000001</v>
      </c>
      <c r="R67" s="108">
        <v>186.93239395000001</v>
      </c>
      <c r="S67" s="108">
        <v>226.17141462999999</v>
      </c>
      <c r="T67" s="108">
        <v>2.6288847E-7</v>
      </c>
      <c r="U67" s="110">
        <v>184.91124260000001</v>
      </c>
      <c r="V67" s="108">
        <v>174.41562567</v>
      </c>
      <c r="W67" s="108">
        <v>196.03844271</v>
      </c>
      <c r="X67" s="108">
        <v>1.2843538898</v>
      </c>
      <c r="Y67" s="108">
        <v>1.1676377626000001</v>
      </c>
      <c r="Z67" s="108">
        <v>1.4127368669</v>
      </c>
      <c r="AA67" s="117">
        <v>1333</v>
      </c>
      <c r="AB67" s="117">
        <v>6214</v>
      </c>
      <c r="AC67" s="118">
        <v>236.89801179</v>
      </c>
      <c r="AD67" s="108">
        <v>216.1517053</v>
      </c>
      <c r="AE67" s="108">
        <v>259.63555509999998</v>
      </c>
      <c r="AF67" s="108">
        <v>1.0577912999999999E-8</v>
      </c>
      <c r="AG67" s="110">
        <v>214.51560990999999</v>
      </c>
      <c r="AH67" s="108">
        <v>203.30350766999999</v>
      </c>
      <c r="AI67" s="108">
        <v>226.34605483999999</v>
      </c>
      <c r="AJ67" s="108">
        <v>1.3067285845000001</v>
      </c>
      <c r="AK67" s="108">
        <v>1.1922920321999999</v>
      </c>
      <c r="AL67" s="108">
        <v>1.4321487919</v>
      </c>
      <c r="AM67" s="108">
        <v>1.37307566E-2</v>
      </c>
      <c r="AN67" s="108">
        <v>1.1521267887</v>
      </c>
      <c r="AO67" s="108">
        <v>1.289482528</v>
      </c>
      <c r="AP67" s="108">
        <v>1.0294021891</v>
      </c>
      <c r="AQ67" s="108">
        <v>1.16589199E-2</v>
      </c>
      <c r="AR67" s="108">
        <v>1.1629273303000001</v>
      </c>
      <c r="AS67" s="108">
        <v>1.0342242814</v>
      </c>
      <c r="AT67" s="108">
        <v>1.3076467065999999</v>
      </c>
      <c r="AU67" s="107">
        <v>1</v>
      </c>
      <c r="AV67" s="107">
        <v>2</v>
      </c>
      <c r="AW67" s="107">
        <v>3</v>
      </c>
      <c r="AX67" s="107" t="s">
        <v>28</v>
      </c>
      <c r="AY67" s="107" t="s">
        <v>28</v>
      </c>
      <c r="AZ67" s="107" t="s">
        <v>28</v>
      </c>
      <c r="BA67" s="107" t="s">
        <v>28</v>
      </c>
      <c r="BB67" s="107" t="s">
        <v>28</v>
      </c>
      <c r="BC67" s="119" t="s">
        <v>230</v>
      </c>
      <c r="BD67" s="120">
        <v>982</v>
      </c>
      <c r="BE67" s="120">
        <v>1125</v>
      </c>
      <c r="BF67" s="120">
        <v>1333</v>
      </c>
      <c r="BQ67" s="52"/>
    </row>
    <row r="68" spans="1:93" x14ac:dyDescent="0.3">
      <c r="A68" s="10"/>
      <c r="B68" t="s">
        <v>94</v>
      </c>
      <c r="C68" s="107">
        <v>1170</v>
      </c>
      <c r="D68" s="117">
        <v>8427</v>
      </c>
      <c r="E68" s="118">
        <v>176.63240809000001</v>
      </c>
      <c r="F68" s="108">
        <v>160.97029409999999</v>
      </c>
      <c r="G68" s="108">
        <v>193.81841700999999</v>
      </c>
      <c r="H68" s="108">
        <v>2.9532140000000001E-11</v>
      </c>
      <c r="I68" s="110">
        <v>138.83944464000001</v>
      </c>
      <c r="J68" s="108">
        <v>131.10756852</v>
      </c>
      <c r="K68" s="108">
        <v>147.02729679000001</v>
      </c>
      <c r="L68" s="108">
        <v>1.3702359605000001</v>
      </c>
      <c r="M68" s="108">
        <v>1.2487362196</v>
      </c>
      <c r="N68" s="108">
        <v>1.5035574030000001</v>
      </c>
      <c r="O68" s="117">
        <v>1463</v>
      </c>
      <c r="P68" s="117">
        <v>9199</v>
      </c>
      <c r="Q68" s="118">
        <v>198.8900601</v>
      </c>
      <c r="R68" s="108">
        <v>181.99010179000001</v>
      </c>
      <c r="S68" s="108">
        <v>217.35938173</v>
      </c>
      <c r="T68" s="108">
        <v>1.6737313999999999E-6</v>
      </c>
      <c r="U68" s="110">
        <v>159.03902597999999</v>
      </c>
      <c r="V68" s="108">
        <v>151.09482736999999</v>
      </c>
      <c r="W68" s="108">
        <v>167.40091124</v>
      </c>
      <c r="X68" s="108">
        <v>1.2423290574000001</v>
      </c>
      <c r="Y68" s="108">
        <v>1.1367666715</v>
      </c>
      <c r="Z68" s="108">
        <v>1.3576941737999999</v>
      </c>
      <c r="AA68" s="117">
        <v>1876</v>
      </c>
      <c r="AB68" s="117">
        <v>9559</v>
      </c>
      <c r="AC68" s="118">
        <v>235.88148022999999</v>
      </c>
      <c r="AD68" s="108">
        <v>216.67142729</v>
      </c>
      <c r="AE68" s="108">
        <v>256.79469330000001</v>
      </c>
      <c r="AF68" s="108">
        <v>1.2527820999999999E-9</v>
      </c>
      <c r="AG68" s="110">
        <v>196.25483836999999</v>
      </c>
      <c r="AH68" s="108">
        <v>187.57197651999999</v>
      </c>
      <c r="AI68" s="108">
        <v>205.33963707000001</v>
      </c>
      <c r="AJ68" s="108">
        <v>1.3011214</v>
      </c>
      <c r="AK68" s="108">
        <v>1.1951588168</v>
      </c>
      <c r="AL68" s="108">
        <v>1.4164786084000001</v>
      </c>
      <c r="AM68" s="108">
        <v>9.9325770000000002E-4</v>
      </c>
      <c r="AN68" s="108">
        <v>1.1859892853</v>
      </c>
      <c r="AO68" s="108">
        <v>1.3127457163</v>
      </c>
      <c r="AP68" s="108">
        <v>1.0714722336</v>
      </c>
      <c r="AQ68" s="108">
        <v>3.0209420000000001E-2</v>
      </c>
      <c r="AR68" s="108">
        <v>1.1260111451000001</v>
      </c>
      <c r="AS68" s="108">
        <v>1.0114201131</v>
      </c>
      <c r="AT68" s="108">
        <v>1.2535850164</v>
      </c>
      <c r="AU68" s="107">
        <v>1</v>
      </c>
      <c r="AV68" s="107">
        <v>2</v>
      </c>
      <c r="AW68" s="107">
        <v>3</v>
      </c>
      <c r="AX68" s="107" t="s">
        <v>28</v>
      </c>
      <c r="AY68" s="107" t="s">
        <v>229</v>
      </c>
      <c r="AZ68" s="107" t="s">
        <v>28</v>
      </c>
      <c r="BA68" s="107" t="s">
        <v>28</v>
      </c>
      <c r="BB68" s="107" t="s">
        <v>28</v>
      </c>
      <c r="BC68" s="119" t="s">
        <v>437</v>
      </c>
      <c r="BD68" s="120">
        <v>1170</v>
      </c>
      <c r="BE68" s="120">
        <v>1463</v>
      </c>
      <c r="BF68" s="120">
        <v>1876</v>
      </c>
    </row>
    <row r="69" spans="1:93" s="3" customFormat="1" x14ac:dyDescent="0.3">
      <c r="A69" s="10"/>
      <c r="B69" s="3" t="s">
        <v>182</v>
      </c>
      <c r="C69" s="113">
        <v>626</v>
      </c>
      <c r="D69" s="114">
        <v>5913</v>
      </c>
      <c r="E69" s="109">
        <v>119.22598809</v>
      </c>
      <c r="F69" s="115">
        <v>106.80404166</v>
      </c>
      <c r="G69" s="115">
        <v>133.0926809</v>
      </c>
      <c r="H69" s="115">
        <v>0.16432494880000001</v>
      </c>
      <c r="I69" s="116">
        <v>105.8684255</v>
      </c>
      <c r="J69" s="115">
        <v>97.891638623000006</v>
      </c>
      <c r="K69" s="115">
        <v>114.49520793000001</v>
      </c>
      <c r="L69" s="115">
        <v>0.92490238950000003</v>
      </c>
      <c r="M69" s="115">
        <v>0.82853843289999995</v>
      </c>
      <c r="N69" s="115">
        <v>1.0324740482999999</v>
      </c>
      <c r="O69" s="114">
        <v>842</v>
      </c>
      <c r="P69" s="114">
        <v>5991</v>
      </c>
      <c r="Q69" s="109">
        <v>153.72069668</v>
      </c>
      <c r="R69" s="115">
        <v>138.81612306</v>
      </c>
      <c r="S69" s="115">
        <v>170.22556219000001</v>
      </c>
      <c r="T69" s="115">
        <v>0.43494334350000002</v>
      </c>
      <c r="U69" s="116">
        <v>140.54414955999999</v>
      </c>
      <c r="V69" s="115">
        <v>131.36462474000001</v>
      </c>
      <c r="W69" s="115">
        <v>150.36512314000001</v>
      </c>
      <c r="X69" s="115">
        <v>0.96018719149999998</v>
      </c>
      <c r="Y69" s="115">
        <v>0.86708859770000002</v>
      </c>
      <c r="Z69" s="115">
        <v>1.0632817050000001</v>
      </c>
      <c r="AA69" s="114">
        <v>1074</v>
      </c>
      <c r="AB69" s="114">
        <v>5798</v>
      </c>
      <c r="AC69" s="109">
        <v>187.81875608999999</v>
      </c>
      <c r="AD69" s="115">
        <v>170.56050715000001</v>
      </c>
      <c r="AE69" s="115">
        <v>206.82328946000001</v>
      </c>
      <c r="AF69" s="115">
        <v>0.47194791470000003</v>
      </c>
      <c r="AG69" s="116">
        <v>185.23628837999999</v>
      </c>
      <c r="AH69" s="115">
        <v>174.48278442</v>
      </c>
      <c r="AI69" s="115">
        <v>196.65253878999999</v>
      </c>
      <c r="AJ69" s="115">
        <v>1.0360075858</v>
      </c>
      <c r="AK69" s="115">
        <v>0.94081114649999997</v>
      </c>
      <c r="AL69" s="115">
        <v>1.1408365238</v>
      </c>
      <c r="AM69" s="115">
        <v>1.2979974999999999E-3</v>
      </c>
      <c r="AN69" s="115">
        <v>1.2218182726</v>
      </c>
      <c r="AO69" s="115">
        <v>1.3804640533999999</v>
      </c>
      <c r="AP69" s="115">
        <v>1.0814043927000001</v>
      </c>
      <c r="AQ69" s="115">
        <v>1.6800070000000001E-4</v>
      </c>
      <c r="AR69" s="115">
        <v>1.289322061</v>
      </c>
      <c r="AS69" s="115">
        <v>1.1294757994</v>
      </c>
      <c r="AT69" s="115">
        <v>1.4717901683000001</v>
      </c>
      <c r="AU69" s="113" t="s">
        <v>28</v>
      </c>
      <c r="AV69" s="113" t="s">
        <v>28</v>
      </c>
      <c r="AW69" s="113" t="s">
        <v>28</v>
      </c>
      <c r="AX69" s="113" t="s">
        <v>228</v>
      </c>
      <c r="AY69" s="113" t="s">
        <v>229</v>
      </c>
      <c r="AZ69" s="113" t="s">
        <v>28</v>
      </c>
      <c r="BA69" s="113" t="s">
        <v>28</v>
      </c>
      <c r="BB69" s="113" t="s">
        <v>28</v>
      </c>
      <c r="BC69" s="111" t="s">
        <v>425</v>
      </c>
      <c r="BD69" s="112">
        <v>626</v>
      </c>
      <c r="BE69" s="112">
        <v>842</v>
      </c>
      <c r="BF69" s="112">
        <v>1074</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7">
        <v>118</v>
      </c>
      <c r="D70" s="117">
        <v>952</v>
      </c>
      <c r="E70" s="118">
        <v>197.12044084999999</v>
      </c>
      <c r="F70" s="108">
        <v>161.59353666999999</v>
      </c>
      <c r="G70" s="108">
        <v>240.45805917000001</v>
      </c>
      <c r="H70" s="108">
        <v>2.8039400000000001E-5</v>
      </c>
      <c r="I70" s="110">
        <v>123.94957983</v>
      </c>
      <c r="J70" s="108">
        <v>103.48695427</v>
      </c>
      <c r="K70" s="108">
        <v>148.45831003000001</v>
      </c>
      <c r="L70" s="108">
        <v>1.5291730408999999</v>
      </c>
      <c r="M70" s="108">
        <v>1.2535710594</v>
      </c>
      <c r="N70" s="108">
        <v>1.8653670819999999</v>
      </c>
      <c r="O70" s="117">
        <v>122</v>
      </c>
      <c r="P70" s="117">
        <v>932</v>
      </c>
      <c r="Q70" s="118">
        <v>203.95961930999999</v>
      </c>
      <c r="R70" s="108">
        <v>167.76964072999999</v>
      </c>
      <c r="S70" s="108">
        <v>247.95622216000001</v>
      </c>
      <c r="T70" s="108">
        <v>1.51056366E-2</v>
      </c>
      <c r="U70" s="110">
        <v>130.90128755000001</v>
      </c>
      <c r="V70" s="108">
        <v>109.61746427999999</v>
      </c>
      <c r="W70" s="108">
        <v>156.31767432999999</v>
      </c>
      <c r="X70" s="108">
        <v>1.2739950980000001</v>
      </c>
      <c r="Y70" s="108">
        <v>1.0479412572</v>
      </c>
      <c r="Z70" s="108">
        <v>1.5488115374</v>
      </c>
      <c r="AA70" s="117">
        <v>138</v>
      </c>
      <c r="AB70" s="117">
        <v>834</v>
      </c>
      <c r="AC70" s="118">
        <v>244.53792935999999</v>
      </c>
      <c r="AD70" s="108">
        <v>203.22320612999999</v>
      </c>
      <c r="AE70" s="108">
        <v>294.25182309000002</v>
      </c>
      <c r="AF70" s="108">
        <v>1.5273470000000001E-3</v>
      </c>
      <c r="AG70" s="110">
        <v>165.4676259</v>
      </c>
      <c r="AH70" s="108">
        <v>140.04059538000001</v>
      </c>
      <c r="AI70" s="108">
        <v>195.51141686</v>
      </c>
      <c r="AJ70" s="108">
        <v>1.3488703424999999</v>
      </c>
      <c r="AK70" s="108">
        <v>1.1209784771</v>
      </c>
      <c r="AL70" s="108">
        <v>1.6230920021999999</v>
      </c>
      <c r="AM70" s="108">
        <v>0.17137734869999999</v>
      </c>
      <c r="AN70" s="108">
        <v>1.1989526662000001</v>
      </c>
      <c r="AO70" s="108">
        <v>1.5549652133</v>
      </c>
      <c r="AP70" s="108">
        <v>0.92444993850000001</v>
      </c>
      <c r="AQ70" s="108">
        <v>0.8041214243</v>
      </c>
      <c r="AR70" s="108">
        <v>1.03469543</v>
      </c>
      <c r="AS70" s="108">
        <v>0.79023420740000005</v>
      </c>
      <c r="AT70" s="108">
        <v>1.3547814342</v>
      </c>
      <c r="AU70" s="107">
        <v>1</v>
      </c>
      <c r="AV70" s="107" t="s">
        <v>28</v>
      </c>
      <c r="AW70" s="107">
        <v>3</v>
      </c>
      <c r="AX70" s="107" t="s">
        <v>28</v>
      </c>
      <c r="AY70" s="107" t="s">
        <v>28</v>
      </c>
      <c r="AZ70" s="107" t="s">
        <v>28</v>
      </c>
      <c r="BA70" s="107" t="s">
        <v>28</v>
      </c>
      <c r="BB70" s="107" t="s">
        <v>28</v>
      </c>
      <c r="BC70" s="119" t="s">
        <v>457</v>
      </c>
      <c r="BD70" s="120">
        <v>118</v>
      </c>
      <c r="BE70" s="120">
        <v>122</v>
      </c>
      <c r="BF70" s="120">
        <v>138</v>
      </c>
    </row>
    <row r="71" spans="1:93" x14ac:dyDescent="0.3">
      <c r="A71" s="10"/>
      <c r="B71" t="s">
        <v>183</v>
      </c>
      <c r="C71" s="107">
        <v>1188</v>
      </c>
      <c r="D71" s="117">
        <v>10029</v>
      </c>
      <c r="E71" s="118">
        <v>186.73519909000001</v>
      </c>
      <c r="F71" s="108">
        <v>169.54046776000001</v>
      </c>
      <c r="G71" s="108">
        <v>205.67381370000001</v>
      </c>
      <c r="H71" s="108">
        <v>5.5043210000000001E-14</v>
      </c>
      <c r="I71" s="110">
        <v>118.45647622</v>
      </c>
      <c r="J71" s="108">
        <v>111.90846732</v>
      </c>
      <c r="K71" s="108">
        <v>125.38762342</v>
      </c>
      <c r="L71" s="108">
        <v>1.4486089367999999</v>
      </c>
      <c r="M71" s="108">
        <v>1.3152198297</v>
      </c>
      <c r="N71" s="108">
        <v>1.5955263177000001</v>
      </c>
      <c r="O71" s="117">
        <v>1467</v>
      </c>
      <c r="P71" s="117">
        <v>10283</v>
      </c>
      <c r="Q71" s="118">
        <v>211.95316299999999</v>
      </c>
      <c r="R71" s="108">
        <v>193.33341872</v>
      </c>
      <c r="S71" s="108">
        <v>232.36615585999999</v>
      </c>
      <c r="T71" s="108">
        <v>2.2146847999999999E-9</v>
      </c>
      <c r="U71" s="110">
        <v>142.66264709000001</v>
      </c>
      <c r="V71" s="108">
        <v>135.54594442999999</v>
      </c>
      <c r="W71" s="108">
        <v>150.15300500999999</v>
      </c>
      <c r="X71" s="108">
        <v>1.3239252533999999</v>
      </c>
      <c r="Y71" s="108">
        <v>1.2076205503999999</v>
      </c>
      <c r="Z71" s="108">
        <v>1.4514311436</v>
      </c>
      <c r="AA71" s="117">
        <v>2156</v>
      </c>
      <c r="AB71" s="117">
        <v>9880</v>
      </c>
      <c r="AC71" s="118">
        <v>311.30739770000002</v>
      </c>
      <c r="AD71" s="108">
        <v>285.73457592</v>
      </c>
      <c r="AE71" s="108">
        <v>339.16894918000003</v>
      </c>
      <c r="AF71" s="108">
        <v>4.1539169999999997E-35</v>
      </c>
      <c r="AG71" s="110">
        <v>218.21862347999999</v>
      </c>
      <c r="AH71" s="108">
        <v>209.19913715000001</v>
      </c>
      <c r="AI71" s="108">
        <v>227.62697917</v>
      </c>
      <c r="AJ71" s="108">
        <v>1.7171704906</v>
      </c>
      <c r="AK71" s="108">
        <v>1.5761108973</v>
      </c>
      <c r="AL71" s="108">
        <v>1.8708547088</v>
      </c>
      <c r="AM71" s="108">
        <v>6.8771259999999999E-13</v>
      </c>
      <c r="AN71" s="108">
        <v>1.4687556123000001</v>
      </c>
      <c r="AO71" s="108">
        <v>1.6312138198999999</v>
      </c>
      <c r="AP71" s="108">
        <v>1.3224771775999999</v>
      </c>
      <c r="AQ71" s="108">
        <v>2.81465545E-2</v>
      </c>
      <c r="AR71" s="108">
        <v>1.1350466545</v>
      </c>
      <c r="AS71" s="108">
        <v>1.0136687815000001</v>
      </c>
      <c r="AT71" s="108">
        <v>1.2709584544000001</v>
      </c>
      <c r="AU71" s="107">
        <v>1</v>
      </c>
      <c r="AV71" s="107">
        <v>2</v>
      </c>
      <c r="AW71" s="107">
        <v>3</v>
      </c>
      <c r="AX71" s="107" t="s">
        <v>28</v>
      </c>
      <c r="AY71" s="107" t="s">
        <v>229</v>
      </c>
      <c r="AZ71" s="107" t="s">
        <v>28</v>
      </c>
      <c r="BA71" s="107" t="s">
        <v>28</v>
      </c>
      <c r="BB71" s="107" t="s">
        <v>28</v>
      </c>
      <c r="BC71" s="119" t="s">
        <v>437</v>
      </c>
      <c r="BD71" s="120">
        <v>1188</v>
      </c>
      <c r="BE71" s="120">
        <v>1467</v>
      </c>
      <c r="BF71" s="120">
        <v>2156</v>
      </c>
    </row>
    <row r="72" spans="1:93" x14ac:dyDescent="0.3">
      <c r="A72" s="10"/>
      <c r="B72" t="s">
        <v>184</v>
      </c>
      <c r="C72" s="107">
        <v>983</v>
      </c>
      <c r="D72" s="117">
        <v>7624</v>
      </c>
      <c r="E72" s="118">
        <v>166.97676010999999</v>
      </c>
      <c r="F72" s="108">
        <v>151.30507061</v>
      </c>
      <c r="G72" s="108">
        <v>184.27167248000001</v>
      </c>
      <c r="H72" s="108">
        <v>2.6607275000000002E-7</v>
      </c>
      <c r="I72" s="110">
        <v>128.93494229000001</v>
      </c>
      <c r="J72" s="108">
        <v>121.12157716999999</v>
      </c>
      <c r="K72" s="108">
        <v>137.25233546999999</v>
      </c>
      <c r="L72" s="108">
        <v>1.2953317216</v>
      </c>
      <c r="M72" s="108">
        <v>1.1737576982</v>
      </c>
      <c r="N72" s="108">
        <v>1.4294979887999999</v>
      </c>
      <c r="O72" s="117">
        <v>1702</v>
      </c>
      <c r="P72" s="117">
        <v>7832</v>
      </c>
      <c r="Q72" s="118">
        <v>271.73317162000001</v>
      </c>
      <c r="R72" s="108">
        <v>248.67182732000001</v>
      </c>
      <c r="S72" s="108">
        <v>296.93318038000001</v>
      </c>
      <c r="T72" s="108">
        <v>1.3989490000000001E-31</v>
      </c>
      <c r="U72" s="110">
        <v>217.31358528999999</v>
      </c>
      <c r="V72" s="108">
        <v>207.23081755000001</v>
      </c>
      <c r="W72" s="108">
        <v>227.88692778000001</v>
      </c>
      <c r="X72" s="108">
        <v>1.6973297449</v>
      </c>
      <c r="Y72" s="108">
        <v>1.5532814293999999</v>
      </c>
      <c r="Z72" s="108">
        <v>1.8547368225</v>
      </c>
      <c r="AA72" s="117">
        <v>2201</v>
      </c>
      <c r="AB72" s="117">
        <v>7947</v>
      </c>
      <c r="AC72" s="118">
        <v>337.20398961000001</v>
      </c>
      <c r="AD72" s="108">
        <v>309.86046676000001</v>
      </c>
      <c r="AE72" s="108">
        <v>366.96043156000002</v>
      </c>
      <c r="AF72" s="108">
        <v>6.6026589999999999E-47</v>
      </c>
      <c r="AG72" s="110">
        <v>276.95985906999999</v>
      </c>
      <c r="AH72" s="108">
        <v>265.62764671000002</v>
      </c>
      <c r="AI72" s="108">
        <v>288.77552651000002</v>
      </c>
      <c r="AJ72" s="108">
        <v>1.8600159988</v>
      </c>
      <c r="AK72" s="108">
        <v>1.7091892248</v>
      </c>
      <c r="AL72" s="108">
        <v>2.0241524261000001</v>
      </c>
      <c r="AM72" s="108">
        <v>2.8629800000000002E-5</v>
      </c>
      <c r="AN72" s="108">
        <v>1.2409378936</v>
      </c>
      <c r="AO72" s="108">
        <v>1.3729841163000001</v>
      </c>
      <c r="AP72" s="108">
        <v>1.1215911659</v>
      </c>
      <c r="AQ72" s="108">
        <v>1.7953780000000001E-17</v>
      </c>
      <c r="AR72" s="108">
        <v>1.6273712068999999</v>
      </c>
      <c r="AS72" s="108">
        <v>1.4546464084999999</v>
      </c>
      <c r="AT72" s="108">
        <v>1.8206053578000001</v>
      </c>
      <c r="AU72" s="107">
        <v>1</v>
      </c>
      <c r="AV72" s="107">
        <v>2</v>
      </c>
      <c r="AW72" s="107">
        <v>3</v>
      </c>
      <c r="AX72" s="107" t="s">
        <v>228</v>
      </c>
      <c r="AY72" s="107" t="s">
        <v>229</v>
      </c>
      <c r="AZ72" s="107" t="s">
        <v>28</v>
      </c>
      <c r="BA72" s="107" t="s">
        <v>28</v>
      </c>
      <c r="BB72" s="107" t="s">
        <v>28</v>
      </c>
      <c r="BC72" s="119" t="s">
        <v>436</v>
      </c>
      <c r="BD72" s="120">
        <v>983</v>
      </c>
      <c r="BE72" s="120">
        <v>1702</v>
      </c>
      <c r="BF72" s="120">
        <v>2201</v>
      </c>
    </row>
    <row r="73" spans="1:93" x14ac:dyDescent="0.3">
      <c r="A73" s="10"/>
      <c r="B73" t="s">
        <v>186</v>
      </c>
      <c r="C73" s="107">
        <v>96</v>
      </c>
      <c r="D73" s="117">
        <v>921</v>
      </c>
      <c r="E73" s="118">
        <v>165.66827004000001</v>
      </c>
      <c r="F73" s="108">
        <v>133.54439615000001</v>
      </c>
      <c r="G73" s="108">
        <v>205.51948632</v>
      </c>
      <c r="H73" s="108">
        <v>2.2527379699999999E-2</v>
      </c>
      <c r="I73" s="110">
        <v>104.23452768999999</v>
      </c>
      <c r="J73" s="108">
        <v>85.336771642000002</v>
      </c>
      <c r="K73" s="108">
        <v>127.31717586000001</v>
      </c>
      <c r="L73" s="108">
        <v>1.2851810353999999</v>
      </c>
      <c r="M73" s="108">
        <v>1.0359782551000001</v>
      </c>
      <c r="N73" s="108">
        <v>1.5943291142</v>
      </c>
      <c r="O73" s="117">
        <v>183</v>
      </c>
      <c r="P73" s="117">
        <v>988</v>
      </c>
      <c r="Q73" s="118">
        <v>283.08078748999998</v>
      </c>
      <c r="R73" s="108">
        <v>240.03519446999999</v>
      </c>
      <c r="S73" s="108">
        <v>333.84576134000002</v>
      </c>
      <c r="T73" s="108">
        <v>1.2649750000000001E-11</v>
      </c>
      <c r="U73" s="110">
        <v>185.22267206000001</v>
      </c>
      <c r="V73" s="108">
        <v>160.24021407000001</v>
      </c>
      <c r="W73" s="108">
        <v>214.10005251000001</v>
      </c>
      <c r="X73" s="108">
        <v>1.7682104762999999</v>
      </c>
      <c r="Y73" s="108">
        <v>1.4993343395000001</v>
      </c>
      <c r="Z73" s="108">
        <v>2.0853042621000002</v>
      </c>
      <c r="AA73" s="117">
        <v>228</v>
      </c>
      <c r="AB73" s="117">
        <v>1024</v>
      </c>
      <c r="AC73" s="118">
        <v>314.97205234</v>
      </c>
      <c r="AD73" s="108">
        <v>270.78090135000002</v>
      </c>
      <c r="AE73" s="108">
        <v>366.37515151000002</v>
      </c>
      <c r="AF73" s="108">
        <v>7.9741770000000003E-13</v>
      </c>
      <c r="AG73" s="110">
        <v>222.65625</v>
      </c>
      <c r="AH73" s="108">
        <v>195.55219317000001</v>
      </c>
      <c r="AI73" s="108">
        <v>253.51700158</v>
      </c>
      <c r="AJ73" s="108">
        <v>1.7373847124999999</v>
      </c>
      <c r="AK73" s="108">
        <v>1.4936264819</v>
      </c>
      <c r="AL73" s="108">
        <v>2.0209240234000001</v>
      </c>
      <c r="AM73" s="108">
        <v>0.3253901542</v>
      </c>
      <c r="AN73" s="108">
        <v>1.1126578216</v>
      </c>
      <c r="AO73" s="108">
        <v>1.376444454</v>
      </c>
      <c r="AP73" s="108">
        <v>0.89942418260000001</v>
      </c>
      <c r="AQ73" s="108">
        <v>6.15168E-5</v>
      </c>
      <c r="AR73" s="108">
        <v>1.7087206103000001</v>
      </c>
      <c r="AS73" s="108">
        <v>1.3148042642</v>
      </c>
      <c r="AT73" s="108">
        <v>2.2206545900000001</v>
      </c>
      <c r="AU73" s="107" t="s">
        <v>28</v>
      </c>
      <c r="AV73" s="107">
        <v>2</v>
      </c>
      <c r="AW73" s="107">
        <v>3</v>
      </c>
      <c r="AX73" s="107" t="s">
        <v>228</v>
      </c>
      <c r="AY73" s="107" t="s">
        <v>28</v>
      </c>
      <c r="AZ73" s="107" t="s">
        <v>28</v>
      </c>
      <c r="BA73" s="107" t="s">
        <v>28</v>
      </c>
      <c r="BB73" s="107" t="s">
        <v>28</v>
      </c>
      <c r="BC73" s="119" t="s">
        <v>445</v>
      </c>
      <c r="BD73" s="120">
        <v>96</v>
      </c>
      <c r="BE73" s="120">
        <v>183</v>
      </c>
      <c r="BF73" s="120">
        <v>228</v>
      </c>
    </row>
    <row r="74" spans="1:93" x14ac:dyDescent="0.3">
      <c r="A74" s="10"/>
      <c r="B74" t="s">
        <v>185</v>
      </c>
      <c r="C74" s="107">
        <v>118</v>
      </c>
      <c r="D74" s="117">
        <v>866</v>
      </c>
      <c r="E74" s="118">
        <v>187.44401504999999</v>
      </c>
      <c r="F74" s="108">
        <v>153.74187791</v>
      </c>
      <c r="G74" s="108">
        <v>228.53408098</v>
      </c>
      <c r="H74" s="108">
        <v>2.1373569999999999E-4</v>
      </c>
      <c r="I74" s="110">
        <v>136.25866051</v>
      </c>
      <c r="J74" s="108">
        <v>113.76394972999999</v>
      </c>
      <c r="K74" s="108">
        <v>163.20128308</v>
      </c>
      <c r="L74" s="108">
        <v>1.4541076169</v>
      </c>
      <c r="M74" s="108">
        <v>1.1926613695999999</v>
      </c>
      <c r="N74" s="108">
        <v>1.7728661425000001</v>
      </c>
      <c r="O74" s="117">
        <v>126</v>
      </c>
      <c r="P74" s="117">
        <v>837</v>
      </c>
      <c r="Q74" s="118">
        <v>197.92058051000001</v>
      </c>
      <c r="R74" s="108">
        <v>163.19951578000001</v>
      </c>
      <c r="S74" s="108">
        <v>240.02863001</v>
      </c>
      <c r="T74" s="108">
        <v>3.1150357699999999E-2</v>
      </c>
      <c r="U74" s="110">
        <v>150.53763441000001</v>
      </c>
      <c r="V74" s="108">
        <v>126.41948786</v>
      </c>
      <c r="W74" s="108">
        <v>179.25700979999999</v>
      </c>
      <c r="X74" s="108">
        <v>1.2362733869</v>
      </c>
      <c r="Y74" s="108">
        <v>1.0193948381</v>
      </c>
      <c r="Z74" s="108">
        <v>1.4992933358</v>
      </c>
      <c r="AA74" s="117">
        <v>200</v>
      </c>
      <c r="AB74" s="117">
        <v>777</v>
      </c>
      <c r="AC74" s="118">
        <v>314.13965985999999</v>
      </c>
      <c r="AD74" s="108">
        <v>267.48174261000003</v>
      </c>
      <c r="AE74" s="108">
        <v>368.93630546000003</v>
      </c>
      <c r="AF74" s="108">
        <v>2.0672630000000001E-11</v>
      </c>
      <c r="AG74" s="110">
        <v>257.40025739999999</v>
      </c>
      <c r="AH74" s="108">
        <v>224.08869039000001</v>
      </c>
      <c r="AI74" s="108">
        <v>295.66370526999998</v>
      </c>
      <c r="AJ74" s="108">
        <v>1.7327932386</v>
      </c>
      <c r="AK74" s="108">
        <v>1.4754283342000001</v>
      </c>
      <c r="AL74" s="108">
        <v>2.0350513394999998</v>
      </c>
      <c r="AM74" s="108">
        <v>1.7611729999999999E-4</v>
      </c>
      <c r="AN74" s="108">
        <v>1.5872005784000001</v>
      </c>
      <c r="AO74" s="108">
        <v>2.0205284032000002</v>
      </c>
      <c r="AP74" s="108">
        <v>1.2468053763</v>
      </c>
      <c r="AQ74" s="108">
        <v>0.69016425869999998</v>
      </c>
      <c r="AR74" s="108">
        <v>1.0558917043</v>
      </c>
      <c r="AS74" s="108">
        <v>0.80814527160000005</v>
      </c>
      <c r="AT74" s="108">
        <v>1.3795877183</v>
      </c>
      <c r="AU74" s="107">
        <v>1</v>
      </c>
      <c r="AV74" s="107" t="s">
        <v>28</v>
      </c>
      <c r="AW74" s="107">
        <v>3</v>
      </c>
      <c r="AX74" s="107" t="s">
        <v>28</v>
      </c>
      <c r="AY74" s="107" t="s">
        <v>229</v>
      </c>
      <c r="AZ74" s="107" t="s">
        <v>28</v>
      </c>
      <c r="BA74" s="107" t="s">
        <v>28</v>
      </c>
      <c r="BB74" s="107" t="s">
        <v>28</v>
      </c>
      <c r="BC74" s="119" t="s">
        <v>427</v>
      </c>
      <c r="BD74" s="120">
        <v>118</v>
      </c>
      <c r="BE74" s="120">
        <v>126</v>
      </c>
      <c r="BF74" s="120">
        <v>200</v>
      </c>
    </row>
    <row r="75" spans="1:93" x14ac:dyDescent="0.3">
      <c r="A75" s="10"/>
      <c r="B75" t="s">
        <v>187</v>
      </c>
      <c r="C75" s="107">
        <v>106</v>
      </c>
      <c r="D75" s="117">
        <v>940</v>
      </c>
      <c r="E75" s="118">
        <v>160.77402142</v>
      </c>
      <c r="F75" s="108">
        <v>130.76760324</v>
      </c>
      <c r="G75" s="108">
        <v>197.66582335000001</v>
      </c>
      <c r="H75" s="108">
        <v>3.6085678900000001E-2</v>
      </c>
      <c r="I75" s="110">
        <v>112.76595745</v>
      </c>
      <c r="J75" s="108">
        <v>93.218478289000004</v>
      </c>
      <c r="K75" s="108">
        <v>136.41245161000001</v>
      </c>
      <c r="L75" s="108">
        <v>1.2472136230999999</v>
      </c>
      <c r="M75" s="108">
        <v>1.014437126</v>
      </c>
      <c r="N75" s="108">
        <v>1.5334038767</v>
      </c>
      <c r="O75" s="117">
        <v>160</v>
      </c>
      <c r="P75" s="117">
        <v>1038</v>
      </c>
      <c r="Q75" s="118">
        <v>215.6373973</v>
      </c>
      <c r="R75" s="108">
        <v>181.19231475000001</v>
      </c>
      <c r="S75" s="108">
        <v>256.63057054000001</v>
      </c>
      <c r="T75" s="108">
        <v>7.9625870000000001E-4</v>
      </c>
      <c r="U75" s="110">
        <v>154.14258189</v>
      </c>
      <c r="V75" s="108">
        <v>132.01681124999999</v>
      </c>
      <c r="W75" s="108">
        <v>179.9765903</v>
      </c>
      <c r="X75" s="108">
        <v>1.3469381245000001</v>
      </c>
      <c r="Y75" s="108">
        <v>1.131783446</v>
      </c>
      <c r="Z75" s="108">
        <v>1.6029942102000001</v>
      </c>
      <c r="AA75" s="117">
        <v>191</v>
      </c>
      <c r="AB75" s="117">
        <v>951</v>
      </c>
      <c r="AC75" s="118">
        <v>271.91401723000001</v>
      </c>
      <c r="AD75" s="108">
        <v>231.17069451</v>
      </c>
      <c r="AE75" s="108">
        <v>319.8382603</v>
      </c>
      <c r="AF75" s="108">
        <v>9.8512533999999991E-7</v>
      </c>
      <c r="AG75" s="110">
        <v>200.84121977000001</v>
      </c>
      <c r="AH75" s="108">
        <v>174.28582567999999</v>
      </c>
      <c r="AI75" s="108">
        <v>231.44277740000001</v>
      </c>
      <c r="AJ75" s="108">
        <v>1.4998767449999999</v>
      </c>
      <c r="AK75" s="108">
        <v>1.2751367228999999</v>
      </c>
      <c r="AL75" s="108">
        <v>1.7642266982000001</v>
      </c>
      <c r="AM75" s="108">
        <v>4.5929804599999999E-2</v>
      </c>
      <c r="AN75" s="108">
        <v>1.2609780151000001</v>
      </c>
      <c r="AO75" s="108">
        <v>1.5834157845000001</v>
      </c>
      <c r="AP75" s="108">
        <v>1.0041996360000001</v>
      </c>
      <c r="AQ75" s="108">
        <v>2.7301543599999999E-2</v>
      </c>
      <c r="AR75" s="108">
        <v>1.3412452795000001</v>
      </c>
      <c r="AS75" s="108">
        <v>1.0334311833000001</v>
      </c>
      <c r="AT75" s="108">
        <v>1.7407437756999999</v>
      </c>
      <c r="AU75" s="107" t="s">
        <v>28</v>
      </c>
      <c r="AV75" s="107">
        <v>2</v>
      </c>
      <c r="AW75" s="107">
        <v>3</v>
      </c>
      <c r="AX75" s="107" t="s">
        <v>28</v>
      </c>
      <c r="AY75" s="107" t="s">
        <v>28</v>
      </c>
      <c r="AZ75" s="107" t="s">
        <v>28</v>
      </c>
      <c r="BA75" s="107" t="s">
        <v>28</v>
      </c>
      <c r="BB75" s="107" t="s">
        <v>28</v>
      </c>
      <c r="BC75" s="119" t="s">
        <v>443</v>
      </c>
      <c r="BD75" s="120">
        <v>106</v>
      </c>
      <c r="BE75" s="120">
        <v>160</v>
      </c>
      <c r="BF75" s="120">
        <v>191</v>
      </c>
      <c r="BQ75" s="52"/>
      <c r="CC75" s="4"/>
      <c r="CO75" s="4"/>
    </row>
    <row r="76" spans="1:93" x14ac:dyDescent="0.3">
      <c r="A76" s="10"/>
      <c r="B76" t="s">
        <v>188</v>
      </c>
      <c r="C76" s="107">
        <v>314</v>
      </c>
      <c r="D76" s="117">
        <v>2488</v>
      </c>
      <c r="E76" s="118">
        <v>205.11192009000001</v>
      </c>
      <c r="F76" s="108">
        <v>179.14861705000001</v>
      </c>
      <c r="G76" s="108">
        <v>234.83798231</v>
      </c>
      <c r="H76" s="108">
        <v>1.740083E-11</v>
      </c>
      <c r="I76" s="110">
        <v>126.20578777999999</v>
      </c>
      <c r="J76" s="108">
        <v>112.99082769</v>
      </c>
      <c r="K76" s="108">
        <v>140.96631732</v>
      </c>
      <c r="L76" s="108">
        <v>1.5911673959999999</v>
      </c>
      <c r="M76" s="108">
        <v>1.3897555947</v>
      </c>
      <c r="N76" s="108">
        <v>1.8217690159</v>
      </c>
      <c r="O76" s="117">
        <v>536</v>
      </c>
      <c r="P76" s="117">
        <v>2902</v>
      </c>
      <c r="Q76" s="118">
        <v>293.33078082999998</v>
      </c>
      <c r="R76" s="108">
        <v>261.58201450000001</v>
      </c>
      <c r="S76" s="108">
        <v>328.93296256000002</v>
      </c>
      <c r="T76" s="108">
        <v>3.7489300000000002E-25</v>
      </c>
      <c r="U76" s="110">
        <v>184.70020675000001</v>
      </c>
      <c r="V76" s="108">
        <v>169.70751521</v>
      </c>
      <c r="W76" s="108">
        <v>201.01741713000001</v>
      </c>
      <c r="X76" s="108">
        <v>1.8322351165999999</v>
      </c>
      <c r="Y76" s="108">
        <v>1.6339224662</v>
      </c>
      <c r="Z76" s="108">
        <v>2.0546173957999998</v>
      </c>
      <c r="AA76" s="117">
        <v>637</v>
      </c>
      <c r="AB76" s="117">
        <v>3057</v>
      </c>
      <c r="AC76" s="118">
        <v>309.38766034999998</v>
      </c>
      <c r="AD76" s="108">
        <v>277.56092954000002</v>
      </c>
      <c r="AE76" s="108">
        <v>344.86382695999998</v>
      </c>
      <c r="AF76" s="108">
        <v>4.9007830000000001E-22</v>
      </c>
      <c r="AG76" s="110">
        <v>208.37422308999999</v>
      </c>
      <c r="AH76" s="108">
        <v>192.80494153000001</v>
      </c>
      <c r="AI76" s="108">
        <v>225.20074696</v>
      </c>
      <c r="AJ76" s="108">
        <v>1.7065812263</v>
      </c>
      <c r="AK76" s="108">
        <v>1.5310250932</v>
      </c>
      <c r="AL76" s="108">
        <v>1.9022676342</v>
      </c>
      <c r="AM76" s="108">
        <v>0.46136630429999997</v>
      </c>
      <c r="AN76" s="108">
        <v>1.0547398383</v>
      </c>
      <c r="AO76" s="108">
        <v>1.2154334287999999</v>
      </c>
      <c r="AP76" s="108">
        <v>0.91529169779999997</v>
      </c>
      <c r="AQ76" s="108">
        <v>1.6191399999999999E-5</v>
      </c>
      <c r="AR76" s="108">
        <v>1.4301010917000001</v>
      </c>
      <c r="AS76" s="108">
        <v>1.2154690118</v>
      </c>
      <c r="AT76" s="108">
        <v>1.6826337095999999</v>
      </c>
      <c r="AU76" s="107">
        <v>1</v>
      </c>
      <c r="AV76" s="107">
        <v>2</v>
      </c>
      <c r="AW76" s="107">
        <v>3</v>
      </c>
      <c r="AX76" s="107" t="s">
        <v>228</v>
      </c>
      <c r="AY76" s="107" t="s">
        <v>28</v>
      </c>
      <c r="AZ76" s="107" t="s">
        <v>28</v>
      </c>
      <c r="BA76" s="107" t="s">
        <v>28</v>
      </c>
      <c r="BB76" s="107" t="s">
        <v>28</v>
      </c>
      <c r="BC76" s="119" t="s">
        <v>440</v>
      </c>
      <c r="BD76" s="120">
        <v>314</v>
      </c>
      <c r="BE76" s="120">
        <v>536</v>
      </c>
      <c r="BF76" s="120">
        <v>637</v>
      </c>
      <c r="BQ76" s="52"/>
      <c r="CC76" s="4"/>
      <c r="CO76" s="4"/>
    </row>
    <row r="77" spans="1:93" x14ac:dyDescent="0.3">
      <c r="A77" s="10"/>
      <c r="B77" t="s">
        <v>191</v>
      </c>
      <c r="C77" s="107">
        <v>338</v>
      </c>
      <c r="D77" s="117">
        <v>3197</v>
      </c>
      <c r="E77" s="118">
        <v>172.39014431999999</v>
      </c>
      <c r="F77" s="108">
        <v>151.00052020999999</v>
      </c>
      <c r="G77" s="108">
        <v>196.80966541000001</v>
      </c>
      <c r="H77" s="108">
        <v>1.7046900000000001E-5</v>
      </c>
      <c r="I77" s="110">
        <v>105.72411636</v>
      </c>
      <c r="J77" s="108">
        <v>95.033079752999996</v>
      </c>
      <c r="K77" s="108">
        <v>117.61787379</v>
      </c>
      <c r="L77" s="108">
        <v>1.3373263578000001</v>
      </c>
      <c r="M77" s="108">
        <v>1.1713951310999999</v>
      </c>
      <c r="N77" s="108">
        <v>1.5267621827</v>
      </c>
      <c r="O77" s="117">
        <v>539</v>
      </c>
      <c r="P77" s="117">
        <v>3362</v>
      </c>
      <c r="Q77" s="118">
        <v>250.99162711</v>
      </c>
      <c r="R77" s="108">
        <v>223.80617821000001</v>
      </c>
      <c r="S77" s="108">
        <v>281.47925756000001</v>
      </c>
      <c r="T77" s="108">
        <v>1.4983929999999999E-14</v>
      </c>
      <c r="U77" s="110">
        <v>160.32123736</v>
      </c>
      <c r="V77" s="108">
        <v>147.34222034999999</v>
      </c>
      <c r="W77" s="108">
        <v>174.44354433000001</v>
      </c>
      <c r="X77" s="108">
        <v>1.5677716189999999</v>
      </c>
      <c r="Y77" s="108">
        <v>1.3979628659000001</v>
      </c>
      <c r="Z77" s="108">
        <v>1.7582068232000001</v>
      </c>
      <c r="AA77" s="117">
        <v>665</v>
      </c>
      <c r="AB77" s="117">
        <v>3606</v>
      </c>
      <c r="AC77" s="118">
        <v>273.56151449999999</v>
      </c>
      <c r="AD77" s="108">
        <v>245.62555698</v>
      </c>
      <c r="AE77" s="108">
        <v>304.67473798999998</v>
      </c>
      <c r="AF77" s="108">
        <v>7.1022379999999997E-14</v>
      </c>
      <c r="AG77" s="110">
        <v>184.41486412</v>
      </c>
      <c r="AH77" s="108">
        <v>170.91797661999999</v>
      </c>
      <c r="AI77" s="108">
        <v>198.97756093000001</v>
      </c>
      <c r="AJ77" s="108">
        <v>1.5089643341000001</v>
      </c>
      <c r="AK77" s="108">
        <v>1.3548696924999999</v>
      </c>
      <c r="AL77" s="108">
        <v>1.6805847634</v>
      </c>
      <c r="AM77" s="108">
        <v>0.2321042167</v>
      </c>
      <c r="AN77" s="108">
        <v>1.0899228697000001</v>
      </c>
      <c r="AO77" s="108">
        <v>1.2552557231999999</v>
      </c>
      <c r="AP77" s="108">
        <v>0.94636641759999995</v>
      </c>
      <c r="AQ77" s="108">
        <v>4.3645337000000002E-6</v>
      </c>
      <c r="AR77" s="108">
        <v>1.4559511398</v>
      </c>
      <c r="AS77" s="108">
        <v>1.2403115373</v>
      </c>
      <c r="AT77" s="108">
        <v>1.7090816764000001</v>
      </c>
      <c r="AU77" s="107">
        <v>1</v>
      </c>
      <c r="AV77" s="107">
        <v>2</v>
      </c>
      <c r="AW77" s="107">
        <v>3</v>
      </c>
      <c r="AX77" s="107" t="s">
        <v>228</v>
      </c>
      <c r="AY77" s="107" t="s">
        <v>28</v>
      </c>
      <c r="AZ77" s="107" t="s">
        <v>28</v>
      </c>
      <c r="BA77" s="107" t="s">
        <v>28</v>
      </c>
      <c r="BB77" s="107" t="s">
        <v>28</v>
      </c>
      <c r="BC77" s="119" t="s">
        <v>440</v>
      </c>
      <c r="BD77" s="120">
        <v>338</v>
      </c>
      <c r="BE77" s="120">
        <v>539</v>
      </c>
      <c r="BF77" s="120">
        <v>665</v>
      </c>
    </row>
    <row r="78" spans="1:93" x14ac:dyDescent="0.3">
      <c r="A78" s="10"/>
      <c r="B78" t="s">
        <v>189</v>
      </c>
      <c r="C78" s="107">
        <v>233</v>
      </c>
      <c r="D78" s="117">
        <v>2077</v>
      </c>
      <c r="E78" s="118">
        <v>174.01555257999999</v>
      </c>
      <c r="F78" s="108">
        <v>149.66442606999999</v>
      </c>
      <c r="G78" s="108">
        <v>202.32872523</v>
      </c>
      <c r="H78" s="108">
        <v>9.5721099999999994E-5</v>
      </c>
      <c r="I78" s="110">
        <v>112.18103033</v>
      </c>
      <c r="J78" s="108">
        <v>98.663236400000002</v>
      </c>
      <c r="K78" s="108">
        <v>127.55088953000001</v>
      </c>
      <c r="L78" s="108">
        <v>1.3499355549000001</v>
      </c>
      <c r="M78" s="108">
        <v>1.1610303048999999</v>
      </c>
      <c r="N78" s="108">
        <v>1.5695766035000001</v>
      </c>
      <c r="O78" s="117">
        <v>345</v>
      </c>
      <c r="P78" s="117">
        <v>2285</v>
      </c>
      <c r="Q78" s="118">
        <v>233.47612287000001</v>
      </c>
      <c r="R78" s="108">
        <v>204.73484780999999</v>
      </c>
      <c r="S78" s="108">
        <v>266.25218195999997</v>
      </c>
      <c r="T78" s="108">
        <v>1.8064831999999999E-8</v>
      </c>
      <c r="U78" s="110">
        <v>150.98468270999999</v>
      </c>
      <c r="V78" s="108">
        <v>135.86442029</v>
      </c>
      <c r="W78" s="108">
        <v>167.78766924000001</v>
      </c>
      <c r="X78" s="108">
        <v>1.4583643421000001</v>
      </c>
      <c r="Y78" s="108">
        <v>1.2788374159</v>
      </c>
      <c r="Z78" s="108">
        <v>1.6630937819</v>
      </c>
      <c r="AA78" s="117">
        <v>603</v>
      </c>
      <c r="AB78" s="117">
        <v>2402</v>
      </c>
      <c r="AC78" s="118">
        <v>381.16677901999998</v>
      </c>
      <c r="AD78" s="108">
        <v>341.21664019000002</v>
      </c>
      <c r="AE78" s="108">
        <v>425.79433802</v>
      </c>
      <c r="AF78" s="108">
        <v>1.5924919999999999E-39</v>
      </c>
      <c r="AG78" s="110">
        <v>251.04079933</v>
      </c>
      <c r="AH78" s="108">
        <v>231.78253187000001</v>
      </c>
      <c r="AI78" s="108">
        <v>271.89919112000001</v>
      </c>
      <c r="AJ78" s="108">
        <v>2.1025145878</v>
      </c>
      <c r="AK78" s="108">
        <v>1.8821497651000001</v>
      </c>
      <c r="AL78" s="108">
        <v>2.3486800432999999</v>
      </c>
      <c r="AM78" s="108">
        <v>9.9080680000000003E-10</v>
      </c>
      <c r="AN78" s="108">
        <v>1.6325728487</v>
      </c>
      <c r="AO78" s="108">
        <v>1.9105037278999999</v>
      </c>
      <c r="AP78" s="108">
        <v>1.3950740150000001</v>
      </c>
      <c r="AQ78" s="108">
        <v>2.0696997000000002E-3</v>
      </c>
      <c r="AR78" s="108">
        <v>1.3416968736999999</v>
      </c>
      <c r="AS78" s="108">
        <v>1.1128136385</v>
      </c>
      <c r="AT78" s="108">
        <v>1.6176567564</v>
      </c>
      <c r="AU78" s="107">
        <v>1</v>
      </c>
      <c r="AV78" s="107">
        <v>2</v>
      </c>
      <c r="AW78" s="107">
        <v>3</v>
      </c>
      <c r="AX78" s="107" t="s">
        <v>228</v>
      </c>
      <c r="AY78" s="107" t="s">
        <v>229</v>
      </c>
      <c r="AZ78" s="107" t="s">
        <v>28</v>
      </c>
      <c r="BA78" s="107" t="s">
        <v>28</v>
      </c>
      <c r="BB78" s="107" t="s">
        <v>28</v>
      </c>
      <c r="BC78" s="119" t="s">
        <v>436</v>
      </c>
      <c r="BD78" s="120">
        <v>233</v>
      </c>
      <c r="BE78" s="120">
        <v>345</v>
      </c>
      <c r="BF78" s="120">
        <v>603</v>
      </c>
      <c r="BQ78" s="52"/>
      <c r="CO78" s="4"/>
    </row>
    <row r="79" spans="1:93" x14ac:dyDescent="0.3">
      <c r="A79" s="10"/>
      <c r="B79" t="s">
        <v>190</v>
      </c>
      <c r="C79" s="107">
        <v>314</v>
      </c>
      <c r="D79" s="117">
        <v>2168</v>
      </c>
      <c r="E79" s="118">
        <v>228.10451972999999</v>
      </c>
      <c r="F79" s="108">
        <v>199.33924153999999</v>
      </c>
      <c r="G79" s="108">
        <v>261.02071784999998</v>
      </c>
      <c r="H79" s="108">
        <v>1.0556739999999999E-16</v>
      </c>
      <c r="I79" s="110">
        <v>144.83394834000001</v>
      </c>
      <c r="J79" s="108">
        <v>129.66844062999999</v>
      </c>
      <c r="K79" s="108">
        <v>161.77315382</v>
      </c>
      <c r="L79" s="108">
        <v>1.7695337966</v>
      </c>
      <c r="M79" s="108">
        <v>1.5463855135</v>
      </c>
      <c r="N79" s="108">
        <v>2.0248830772000002</v>
      </c>
      <c r="O79" s="117">
        <v>436</v>
      </c>
      <c r="P79" s="117">
        <v>2375</v>
      </c>
      <c r="Q79" s="118">
        <v>287.97733416</v>
      </c>
      <c r="R79" s="108">
        <v>255.15807244000001</v>
      </c>
      <c r="S79" s="108">
        <v>325.01791614000001</v>
      </c>
      <c r="T79" s="108">
        <v>1.901628E-21</v>
      </c>
      <c r="U79" s="110">
        <v>183.57894737000001</v>
      </c>
      <c r="V79" s="108">
        <v>167.13127052999999</v>
      </c>
      <c r="W79" s="108">
        <v>201.64526846999999</v>
      </c>
      <c r="X79" s="108">
        <v>1.7987958267999999</v>
      </c>
      <c r="Y79" s="108">
        <v>1.5937965299000001</v>
      </c>
      <c r="Z79" s="108">
        <v>2.0301628004999999</v>
      </c>
      <c r="AA79" s="117">
        <v>724</v>
      </c>
      <c r="AB79" s="117">
        <v>2569</v>
      </c>
      <c r="AC79" s="118">
        <v>417.96832110999998</v>
      </c>
      <c r="AD79" s="108">
        <v>376.51919842000001</v>
      </c>
      <c r="AE79" s="108">
        <v>463.98037119999998</v>
      </c>
      <c r="AF79" s="108">
        <v>2.202273E-55</v>
      </c>
      <c r="AG79" s="110">
        <v>281.82172050999998</v>
      </c>
      <c r="AH79" s="108">
        <v>262.02323589000002</v>
      </c>
      <c r="AI79" s="108">
        <v>303.11617931000001</v>
      </c>
      <c r="AJ79" s="108">
        <v>2.3055117621000001</v>
      </c>
      <c r="AK79" s="108">
        <v>2.0768785498</v>
      </c>
      <c r="AL79" s="108">
        <v>2.5593140656000002</v>
      </c>
      <c r="AM79" s="108">
        <v>4.0004513999999998E-7</v>
      </c>
      <c r="AN79" s="108">
        <v>1.4513931186</v>
      </c>
      <c r="AO79" s="108">
        <v>1.6762591474999999</v>
      </c>
      <c r="AP79" s="108">
        <v>1.2566923127</v>
      </c>
      <c r="AQ79" s="108">
        <v>6.1601375999999998E-3</v>
      </c>
      <c r="AR79" s="108">
        <v>1.2624797374000001</v>
      </c>
      <c r="AS79" s="108">
        <v>1.0685482362000001</v>
      </c>
      <c r="AT79" s="108">
        <v>1.4916079903999999</v>
      </c>
      <c r="AU79" s="107">
        <v>1</v>
      </c>
      <c r="AV79" s="107">
        <v>2</v>
      </c>
      <c r="AW79" s="107">
        <v>3</v>
      </c>
      <c r="AX79" s="107" t="s">
        <v>28</v>
      </c>
      <c r="AY79" s="107" t="s">
        <v>229</v>
      </c>
      <c r="AZ79" s="107" t="s">
        <v>28</v>
      </c>
      <c r="BA79" s="107" t="s">
        <v>28</v>
      </c>
      <c r="BB79" s="107" t="s">
        <v>28</v>
      </c>
      <c r="BC79" s="119" t="s">
        <v>437</v>
      </c>
      <c r="BD79" s="120">
        <v>314</v>
      </c>
      <c r="BE79" s="120">
        <v>436</v>
      </c>
      <c r="BF79" s="120">
        <v>724</v>
      </c>
      <c r="BQ79" s="52"/>
      <c r="CC79" s="4"/>
      <c r="CO79" s="4"/>
    </row>
    <row r="80" spans="1:93" x14ac:dyDescent="0.3">
      <c r="A80" s="10"/>
      <c r="B80" t="s">
        <v>146</v>
      </c>
      <c r="C80" s="107">
        <v>197</v>
      </c>
      <c r="D80" s="117">
        <v>1699</v>
      </c>
      <c r="E80" s="118">
        <v>187.8360443</v>
      </c>
      <c r="F80" s="108">
        <v>159.93448376000001</v>
      </c>
      <c r="G80" s="108">
        <v>220.60520475000001</v>
      </c>
      <c r="H80" s="108">
        <v>4.4596761E-6</v>
      </c>
      <c r="I80" s="110">
        <v>115.95055915</v>
      </c>
      <c r="J80" s="108">
        <v>100.83870236999999</v>
      </c>
      <c r="K80" s="108">
        <v>133.32710409000001</v>
      </c>
      <c r="L80" s="108">
        <v>1.4571488061</v>
      </c>
      <c r="M80" s="108">
        <v>1.240700862</v>
      </c>
      <c r="N80" s="108">
        <v>1.7113574336999999</v>
      </c>
      <c r="O80" s="117">
        <v>213</v>
      </c>
      <c r="P80" s="117">
        <v>1826</v>
      </c>
      <c r="Q80" s="118">
        <v>188.15672993000001</v>
      </c>
      <c r="R80" s="108">
        <v>161.09874128999999</v>
      </c>
      <c r="S80" s="108">
        <v>219.75935215000001</v>
      </c>
      <c r="T80" s="108">
        <v>4.1459668700000001E-2</v>
      </c>
      <c r="U80" s="110">
        <v>116.64841183</v>
      </c>
      <c r="V80" s="108">
        <v>101.98949973000001</v>
      </c>
      <c r="W80" s="108">
        <v>133.41424380000001</v>
      </c>
      <c r="X80" s="108">
        <v>1.1752853452000001</v>
      </c>
      <c r="Y80" s="108">
        <v>1.0062727485</v>
      </c>
      <c r="Z80" s="108">
        <v>1.3726851340999999</v>
      </c>
      <c r="AA80" s="117">
        <v>431</v>
      </c>
      <c r="AB80" s="117">
        <v>1905</v>
      </c>
      <c r="AC80" s="118">
        <v>351.41198675999999</v>
      </c>
      <c r="AD80" s="108">
        <v>311.13020735999999</v>
      </c>
      <c r="AE80" s="108">
        <v>396.90901596999998</v>
      </c>
      <c r="AF80" s="108">
        <v>1.6536349999999999E-26</v>
      </c>
      <c r="AG80" s="110">
        <v>226.24671916</v>
      </c>
      <c r="AH80" s="108">
        <v>205.86444915000001</v>
      </c>
      <c r="AI80" s="108">
        <v>248.64700117999999</v>
      </c>
      <c r="AJ80" s="108">
        <v>1.9383872603000001</v>
      </c>
      <c r="AK80" s="108">
        <v>1.7161931093</v>
      </c>
      <c r="AL80" s="108">
        <v>2.1893487104</v>
      </c>
      <c r="AM80" s="108">
        <v>3.411345E-11</v>
      </c>
      <c r="AN80" s="108">
        <v>1.8676556873000001</v>
      </c>
      <c r="AO80" s="108">
        <v>2.2466037380000001</v>
      </c>
      <c r="AP80" s="108">
        <v>1.5526270643</v>
      </c>
      <c r="AQ80" s="108">
        <v>0.98742059459999998</v>
      </c>
      <c r="AR80" s="108">
        <v>1.0017072636</v>
      </c>
      <c r="AS80" s="108">
        <v>0.81030455239999999</v>
      </c>
      <c r="AT80" s="108">
        <v>1.2383213682</v>
      </c>
      <c r="AU80" s="107">
        <v>1</v>
      </c>
      <c r="AV80" s="107" t="s">
        <v>28</v>
      </c>
      <c r="AW80" s="107">
        <v>3</v>
      </c>
      <c r="AX80" s="107" t="s">
        <v>28</v>
      </c>
      <c r="AY80" s="107" t="s">
        <v>229</v>
      </c>
      <c r="AZ80" s="107" t="s">
        <v>28</v>
      </c>
      <c r="BA80" s="107" t="s">
        <v>28</v>
      </c>
      <c r="BB80" s="107" t="s">
        <v>28</v>
      </c>
      <c r="BC80" s="119" t="s">
        <v>427</v>
      </c>
      <c r="BD80" s="120">
        <v>197</v>
      </c>
      <c r="BE80" s="120">
        <v>213</v>
      </c>
      <c r="BF80" s="120">
        <v>431</v>
      </c>
    </row>
    <row r="81" spans="1:93" x14ac:dyDescent="0.3">
      <c r="A81" s="10"/>
      <c r="B81" t="s">
        <v>193</v>
      </c>
      <c r="C81" s="107">
        <v>135</v>
      </c>
      <c r="D81" s="117">
        <v>876</v>
      </c>
      <c r="E81" s="118">
        <v>254.81256245</v>
      </c>
      <c r="F81" s="108">
        <v>211.41964931000001</v>
      </c>
      <c r="G81" s="108">
        <v>307.11167194000001</v>
      </c>
      <c r="H81" s="108">
        <v>8.4064949999999997E-13</v>
      </c>
      <c r="I81" s="110">
        <v>154.10958904</v>
      </c>
      <c r="J81" s="108">
        <v>130.18768302999999</v>
      </c>
      <c r="K81" s="108">
        <v>182.42713044999999</v>
      </c>
      <c r="L81" s="108">
        <v>1.9767229583000001</v>
      </c>
      <c r="M81" s="108">
        <v>1.6400999645000001</v>
      </c>
      <c r="N81" s="108">
        <v>2.3824362773000001</v>
      </c>
      <c r="O81" s="117">
        <v>167</v>
      </c>
      <c r="P81" s="117">
        <v>981</v>
      </c>
      <c r="Q81" s="118">
        <v>285.89928473999998</v>
      </c>
      <c r="R81" s="108">
        <v>240.79906789</v>
      </c>
      <c r="S81" s="108">
        <v>339.44650087999997</v>
      </c>
      <c r="T81" s="108">
        <v>3.5871030000000001E-11</v>
      </c>
      <c r="U81" s="110">
        <v>170.23445464</v>
      </c>
      <c r="V81" s="108">
        <v>146.27816741000001</v>
      </c>
      <c r="W81" s="108">
        <v>198.11411408999999</v>
      </c>
      <c r="X81" s="108">
        <v>1.785815685</v>
      </c>
      <c r="Y81" s="108">
        <v>1.50410573</v>
      </c>
      <c r="Z81" s="108">
        <v>2.1202882198999999</v>
      </c>
      <c r="AA81" s="117">
        <v>291</v>
      </c>
      <c r="AB81" s="117">
        <v>1038</v>
      </c>
      <c r="AC81" s="118">
        <v>464.14922847999998</v>
      </c>
      <c r="AD81" s="108">
        <v>403.7793719</v>
      </c>
      <c r="AE81" s="108">
        <v>533.54510232999996</v>
      </c>
      <c r="AF81" s="108">
        <v>6.3967089999999998E-40</v>
      </c>
      <c r="AG81" s="110">
        <v>280.34682081</v>
      </c>
      <c r="AH81" s="108">
        <v>249.91787374</v>
      </c>
      <c r="AI81" s="108">
        <v>314.48066822999999</v>
      </c>
      <c r="AJ81" s="108">
        <v>2.5602454817</v>
      </c>
      <c r="AK81" s="108">
        <v>2.2272455690999999</v>
      </c>
      <c r="AL81" s="108">
        <v>2.9430328733</v>
      </c>
      <c r="AM81" s="108">
        <v>6.0824528999999996E-6</v>
      </c>
      <c r="AN81" s="108">
        <v>1.6234711076999999</v>
      </c>
      <c r="AO81" s="108">
        <v>2.0027509592000001</v>
      </c>
      <c r="AP81" s="108">
        <v>1.3160190614</v>
      </c>
      <c r="AQ81" s="108">
        <v>0.35428505710000002</v>
      </c>
      <c r="AR81" s="108">
        <v>1.1219983897000001</v>
      </c>
      <c r="AS81" s="108">
        <v>0.87945669670000004</v>
      </c>
      <c r="AT81" s="108">
        <v>1.4314296442000001</v>
      </c>
      <c r="AU81" s="107">
        <v>1</v>
      </c>
      <c r="AV81" s="107">
        <v>2</v>
      </c>
      <c r="AW81" s="107">
        <v>3</v>
      </c>
      <c r="AX81" s="107" t="s">
        <v>28</v>
      </c>
      <c r="AY81" s="107" t="s">
        <v>229</v>
      </c>
      <c r="AZ81" s="107" t="s">
        <v>28</v>
      </c>
      <c r="BA81" s="107" t="s">
        <v>28</v>
      </c>
      <c r="BB81" s="107" t="s">
        <v>28</v>
      </c>
      <c r="BC81" s="119" t="s">
        <v>437</v>
      </c>
      <c r="BD81" s="120">
        <v>135</v>
      </c>
      <c r="BE81" s="120">
        <v>167</v>
      </c>
      <c r="BF81" s="120">
        <v>291</v>
      </c>
      <c r="BQ81" s="52"/>
      <c r="CC81" s="4"/>
      <c r="CO81" s="4"/>
    </row>
    <row r="82" spans="1:93" x14ac:dyDescent="0.3">
      <c r="A82" s="10"/>
      <c r="B82" t="s">
        <v>192</v>
      </c>
      <c r="C82" s="107">
        <v>758</v>
      </c>
      <c r="D82" s="117">
        <v>4133</v>
      </c>
      <c r="E82" s="118">
        <v>321.99567099000001</v>
      </c>
      <c r="F82" s="108">
        <v>289.61691323000002</v>
      </c>
      <c r="G82" s="108">
        <v>357.99432767000002</v>
      </c>
      <c r="H82" s="108">
        <v>2.6932379999999998E-64</v>
      </c>
      <c r="I82" s="110">
        <v>183.40188724999999</v>
      </c>
      <c r="J82" s="108">
        <v>170.79956806000001</v>
      </c>
      <c r="K82" s="108">
        <v>196.93405919</v>
      </c>
      <c r="L82" s="108">
        <v>2.4978997472</v>
      </c>
      <c r="M82" s="108">
        <v>2.2467196907</v>
      </c>
      <c r="N82" s="108">
        <v>2.7771613756</v>
      </c>
      <c r="O82" s="117">
        <v>1333</v>
      </c>
      <c r="P82" s="117">
        <v>4583</v>
      </c>
      <c r="Q82" s="118">
        <v>480.19602275</v>
      </c>
      <c r="R82" s="108">
        <v>437.17489339000002</v>
      </c>
      <c r="S82" s="108">
        <v>527.45073826999999</v>
      </c>
      <c r="T82" s="108">
        <v>1.9905599999999999E-116</v>
      </c>
      <c r="U82" s="110">
        <v>290.85751691000002</v>
      </c>
      <c r="V82" s="108">
        <v>275.65524692999998</v>
      </c>
      <c r="W82" s="108">
        <v>306.89818564000001</v>
      </c>
      <c r="X82" s="108">
        <v>2.9994534268000002</v>
      </c>
      <c r="Y82" s="108">
        <v>2.7307300976</v>
      </c>
      <c r="Z82" s="108">
        <v>3.2946210492999999</v>
      </c>
      <c r="AA82" s="117">
        <v>1891</v>
      </c>
      <c r="AB82" s="117">
        <v>5011</v>
      </c>
      <c r="AC82" s="118">
        <v>589.36998400000004</v>
      </c>
      <c r="AD82" s="108">
        <v>539.92607452000004</v>
      </c>
      <c r="AE82" s="108">
        <v>643.34173591000001</v>
      </c>
      <c r="AF82" s="108">
        <v>2.9266300000000001E-153</v>
      </c>
      <c r="AG82" s="110">
        <v>377.36978647000001</v>
      </c>
      <c r="AH82" s="108">
        <v>360.73876006</v>
      </c>
      <c r="AI82" s="108">
        <v>394.76754790000001</v>
      </c>
      <c r="AJ82" s="108">
        <v>3.2509627207</v>
      </c>
      <c r="AK82" s="108">
        <v>2.9782302931000002</v>
      </c>
      <c r="AL82" s="108">
        <v>3.5486707109000002</v>
      </c>
      <c r="AM82" s="108">
        <v>2.033445E-4</v>
      </c>
      <c r="AN82" s="108">
        <v>1.2273529060999999</v>
      </c>
      <c r="AO82" s="108">
        <v>1.3674462876</v>
      </c>
      <c r="AP82" s="108">
        <v>1.1016119388000001</v>
      </c>
      <c r="AQ82" s="108">
        <v>1.682064E-10</v>
      </c>
      <c r="AR82" s="108">
        <v>1.4913120455</v>
      </c>
      <c r="AS82" s="108">
        <v>1.3192079202</v>
      </c>
      <c r="AT82" s="108">
        <v>1.6858689091000001</v>
      </c>
      <c r="AU82" s="107">
        <v>1</v>
      </c>
      <c r="AV82" s="107">
        <v>2</v>
      </c>
      <c r="AW82" s="107">
        <v>3</v>
      </c>
      <c r="AX82" s="107" t="s">
        <v>228</v>
      </c>
      <c r="AY82" s="107" t="s">
        <v>229</v>
      </c>
      <c r="AZ82" s="107" t="s">
        <v>28</v>
      </c>
      <c r="BA82" s="107" t="s">
        <v>28</v>
      </c>
      <c r="BB82" s="107" t="s">
        <v>28</v>
      </c>
      <c r="BC82" s="119" t="s">
        <v>436</v>
      </c>
      <c r="BD82" s="120">
        <v>758</v>
      </c>
      <c r="BE82" s="120">
        <v>1333</v>
      </c>
      <c r="BF82" s="120">
        <v>1891</v>
      </c>
      <c r="BQ82" s="52"/>
      <c r="CC82" s="4"/>
      <c r="CO82" s="4"/>
    </row>
    <row r="83" spans="1:93" x14ac:dyDescent="0.3">
      <c r="A83" s="10"/>
      <c r="B83" t="s">
        <v>194</v>
      </c>
      <c r="C83" s="107">
        <v>263</v>
      </c>
      <c r="D83" s="117">
        <v>1789</v>
      </c>
      <c r="E83" s="118">
        <v>240.94427005</v>
      </c>
      <c r="F83" s="108">
        <v>208.44975036</v>
      </c>
      <c r="G83" s="108">
        <v>278.50424944999997</v>
      </c>
      <c r="H83" s="108">
        <v>2.6214769999999999E-17</v>
      </c>
      <c r="I83" s="110">
        <v>147.00950252000001</v>
      </c>
      <c r="J83" s="108">
        <v>130.27409721000001</v>
      </c>
      <c r="K83" s="108">
        <v>165.89478869000001</v>
      </c>
      <c r="L83" s="108">
        <v>1.8691388905999999</v>
      </c>
      <c r="M83" s="108">
        <v>1.6170608043000001</v>
      </c>
      <c r="N83" s="108">
        <v>2.1605125688000002</v>
      </c>
      <c r="O83" s="117">
        <v>334</v>
      </c>
      <c r="P83" s="117">
        <v>1915</v>
      </c>
      <c r="Q83" s="118">
        <v>278.60208720999998</v>
      </c>
      <c r="R83" s="108">
        <v>243.85914880000001</v>
      </c>
      <c r="S83" s="108">
        <v>318.29489844</v>
      </c>
      <c r="T83" s="108">
        <v>3.5652949999999999E-16</v>
      </c>
      <c r="U83" s="110">
        <v>174.41253263999999</v>
      </c>
      <c r="V83" s="108">
        <v>156.67583296000001</v>
      </c>
      <c r="W83" s="108">
        <v>194.15713940000001</v>
      </c>
      <c r="X83" s="108">
        <v>1.740235124</v>
      </c>
      <c r="Y83" s="108">
        <v>1.5232199452999999</v>
      </c>
      <c r="Z83" s="108">
        <v>1.9881687449000001</v>
      </c>
      <c r="AA83" s="117">
        <v>510</v>
      </c>
      <c r="AB83" s="117">
        <v>2009</v>
      </c>
      <c r="AC83" s="118">
        <v>391.82382982000001</v>
      </c>
      <c r="AD83" s="108">
        <v>348.94364338000003</v>
      </c>
      <c r="AE83" s="108">
        <v>439.97337829999998</v>
      </c>
      <c r="AF83" s="108">
        <v>7.9304179999999996E-39</v>
      </c>
      <c r="AG83" s="110">
        <v>253.85764062000001</v>
      </c>
      <c r="AH83" s="108">
        <v>232.75466895</v>
      </c>
      <c r="AI83" s="108">
        <v>276.87393765000002</v>
      </c>
      <c r="AJ83" s="108">
        <v>2.1612988417999999</v>
      </c>
      <c r="AK83" s="108">
        <v>1.9247718869999999</v>
      </c>
      <c r="AL83" s="108">
        <v>2.4268915787999998</v>
      </c>
      <c r="AM83" s="108">
        <v>3.8568300000000001E-5</v>
      </c>
      <c r="AN83" s="108">
        <v>1.4063922984999999</v>
      </c>
      <c r="AO83" s="108">
        <v>1.6543747991</v>
      </c>
      <c r="AP83" s="108">
        <v>1.1955811333999999</v>
      </c>
      <c r="AQ83" s="108">
        <v>0.1211887977</v>
      </c>
      <c r="AR83" s="108">
        <v>1.1562926445999999</v>
      </c>
      <c r="AS83" s="108">
        <v>0.96229646349999998</v>
      </c>
      <c r="AT83" s="108">
        <v>1.3893978941</v>
      </c>
      <c r="AU83" s="107">
        <v>1</v>
      </c>
      <c r="AV83" s="107">
        <v>2</v>
      </c>
      <c r="AW83" s="107">
        <v>3</v>
      </c>
      <c r="AX83" s="107" t="s">
        <v>28</v>
      </c>
      <c r="AY83" s="107" t="s">
        <v>229</v>
      </c>
      <c r="AZ83" s="107" t="s">
        <v>28</v>
      </c>
      <c r="BA83" s="107" t="s">
        <v>28</v>
      </c>
      <c r="BB83" s="107" t="s">
        <v>28</v>
      </c>
      <c r="BC83" s="119" t="s">
        <v>437</v>
      </c>
      <c r="BD83" s="120">
        <v>263</v>
      </c>
      <c r="BE83" s="120">
        <v>334</v>
      </c>
      <c r="BF83" s="120">
        <v>510</v>
      </c>
      <c r="BQ83" s="52"/>
      <c r="CC83" s="4"/>
      <c r="CO83" s="4"/>
    </row>
    <row r="84" spans="1:93" s="3" customFormat="1" x14ac:dyDescent="0.3">
      <c r="A84" s="10" t="s">
        <v>231</v>
      </c>
      <c r="B84" s="3" t="s">
        <v>96</v>
      </c>
      <c r="C84" s="113">
        <v>3236</v>
      </c>
      <c r="D84" s="114">
        <v>35121</v>
      </c>
      <c r="E84" s="109">
        <v>120.97893621</v>
      </c>
      <c r="F84" s="115">
        <v>111.51560298</v>
      </c>
      <c r="G84" s="115">
        <v>131.24533801999999</v>
      </c>
      <c r="H84" s="115">
        <v>0.1266862084</v>
      </c>
      <c r="I84" s="116">
        <v>92.138606531999997</v>
      </c>
      <c r="J84" s="115">
        <v>89.018098589000004</v>
      </c>
      <c r="K84" s="115">
        <v>95.368503126999997</v>
      </c>
      <c r="L84" s="115">
        <v>0.93850098429999995</v>
      </c>
      <c r="M84" s="115">
        <v>0.86508863810000003</v>
      </c>
      <c r="N84" s="115">
        <v>1.0181431808000001</v>
      </c>
      <c r="O84" s="114">
        <v>4643</v>
      </c>
      <c r="P84" s="114">
        <v>45899</v>
      </c>
      <c r="Q84" s="109">
        <v>138.50490250999999</v>
      </c>
      <c r="R84" s="115">
        <v>128.08766761000001</v>
      </c>
      <c r="S84" s="115">
        <v>149.76936013</v>
      </c>
      <c r="T84" s="115">
        <v>2.82229E-4</v>
      </c>
      <c r="U84" s="116">
        <v>101.15688795</v>
      </c>
      <c r="V84" s="115">
        <v>98.288663291000006</v>
      </c>
      <c r="W84" s="115">
        <v>104.10881212</v>
      </c>
      <c r="X84" s="115">
        <v>0.86514461750000005</v>
      </c>
      <c r="Y84" s="115">
        <v>0.80007533450000001</v>
      </c>
      <c r="Z84" s="115">
        <v>0.93550591670000005</v>
      </c>
      <c r="AA84" s="114">
        <v>6745</v>
      </c>
      <c r="AB84" s="114">
        <v>52550</v>
      </c>
      <c r="AC84" s="109">
        <v>165.30429613999999</v>
      </c>
      <c r="AD84" s="115">
        <v>153.32288460000001</v>
      </c>
      <c r="AE84" s="115">
        <v>178.22199466999999</v>
      </c>
      <c r="AF84" s="115">
        <v>1.6185904899999999E-2</v>
      </c>
      <c r="AG84" s="116">
        <v>128.35394862000001</v>
      </c>
      <c r="AH84" s="115">
        <v>125.32707361999999</v>
      </c>
      <c r="AI84" s="115">
        <v>131.45392810999999</v>
      </c>
      <c r="AJ84" s="115">
        <v>0.91181790539999996</v>
      </c>
      <c r="AK84" s="115">
        <v>0.84572848229999997</v>
      </c>
      <c r="AL84" s="115">
        <v>0.98307188420000002</v>
      </c>
      <c r="AM84" s="115">
        <v>3.3563799999999999E-5</v>
      </c>
      <c r="AN84" s="115">
        <v>1.1934905779</v>
      </c>
      <c r="AO84" s="115">
        <v>1.2975319715</v>
      </c>
      <c r="AP84" s="115">
        <v>1.0977916467</v>
      </c>
      <c r="AQ84" s="115">
        <v>2.6136533000000002E-3</v>
      </c>
      <c r="AR84" s="115">
        <v>1.1448679154000001</v>
      </c>
      <c r="AS84" s="115">
        <v>1.0483227948</v>
      </c>
      <c r="AT84" s="115">
        <v>1.2503043434000001</v>
      </c>
      <c r="AU84" s="113" t="s">
        <v>28</v>
      </c>
      <c r="AV84" s="113">
        <v>2</v>
      </c>
      <c r="AW84" s="113" t="s">
        <v>28</v>
      </c>
      <c r="AX84" s="113" t="s">
        <v>228</v>
      </c>
      <c r="AY84" s="113" t="s">
        <v>229</v>
      </c>
      <c r="AZ84" s="113" t="s">
        <v>28</v>
      </c>
      <c r="BA84" s="113" t="s">
        <v>28</v>
      </c>
      <c r="BB84" s="113" t="s">
        <v>28</v>
      </c>
      <c r="BC84" s="111" t="s">
        <v>458</v>
      </c>
      <c r="BD84" s="112">
        <v>3236</v>
      </c>
      <c r="BE84" s="112">
        <v>4643</v>
      </c>
      <c r="BF84" s="112">
        <v>6745</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7">
        <v>3104</v>
      </c>
      <c r="D85" s="117">
        <v>26025</v>
      </c>
      <c r="E85" s="118">
        <v>130.39542935</v>
      </c>
      <c r="F85" s="108">
        <v>120.19547793</v>
      </c>
      <c r="G85" s="108">
        <v>141.46096251</v>
      </c>
      <c r="H85" s="108">
        <v>0.78229369059999998</v>
      </c>
      <c r="I85" s="110">
        <v>119.26993276</v>
      </c>
      <c r="J85" s="108">
        <v>115.14704497</v>
      </c>
      <c r="K85" s="108">
        <v>123.54044226000001</v>
      </c>
      <c r="L85" s="108">
        <v>1.0115499659</v>
      </c>
      <c r="M85" s="108">
        <v>0.93242326210000004</v>
      </c>
      <c r="N85" s="108">
        <v>1.0973914692</v>
      </c>
      <c r="O85" s="117">
        <v>4034</v>
      </c>
      <c r="P85" s="117">
        <v>28256</v>
      </c>
      <c r="Q85" s="118">
        <v>150.33490183000001</v>
      </c>
      <c r="R85" s="108">
        <v>138.96464216000001</v>
      </c>
      <c r="S85" s="108">
        <v>162.63549026999999</v>
      </c>
      <c r="T85" s="108">
        <v>0.1169921745</v>
      </c>
      <c r="U85" s="110">
        <v>142.76613817</v>
      </c>
      <c r="V85" s="108">
        <v>138.42781732</v>
      </c>
      <c r="W85" s="108">
        <v>147.24042177000001</v>
      </c>
      <c r="X85" s="108">
        <v>0.93903846580000006</v>
      </c>
      <c r="Y85" s="108">
        <v>0.86801629420000004</v>
      </c>
      <c r="Z85" s="108">
        <v>1.0158717597</v>
      </c>
      <c r="AA85" s="117">
        <v>5287</v>
      </c>
      <c r="AB85" s="117">
        <v>28625</v>
      </c>
      <c r="AC85" s="118">
        <v>181.82786231</v>
      </c>
      <c r="AD85" s="108">
        <v>168.47194630999999</v>
      </c>
      <c r="AE85" s="108">
        <v>196.24259254</v>
      </c>
      <c r="AF85" s="108">
        <v>0.93943594549999998</v>
      </c>
      <c r="AG85" s="110">
        <v>184.69868996</v>
      </c>
      <c r="AH85" s="108">
        <v>179.78659063000001</v>
      </c>
      <c r="AI85" s="108">
        <v>189.74499684</v>
      </c>
      <c r="AJ85" s="108">
        <v>1.0029618372</v>
      </c>
      <c r="AK85" s="108">
        <v>0.92929065239999997</v>
      </c>
      <c r="AL85" s="108">
        <v>1.0824734375</v>
      </c>
      <c r="AM85" s="108">
        <v>1.1418599999999999E-5</v>
      </c>
      <c r="AN85" s="108">
        <v>1.2094853563000001</v>
      </c>
      <c r="AO85" s="108">
        <v>1.3167156377</v>
      </c>
      <c r="AP85" s="108">
        <v>1.1109876615000001</v>
      </c>
      <c r="AQ85" s="108">
        <v>1.6253671E-3</v>
      </c>
      <c r="AR85" s="108">
        <v>1.1529154249</v>
      </c>
      <c r="AS85" s="108">
        <v>1.0552672573999999</v>
      </c>
      <c r="AT85" s="108">
        <v>1.2595993741</v>
      </c>
      <c r="AU85" s="107" t="s">
        <v>28</v>
      </c>
      <c r="AV85" s="107" t="s">
        <v>28</v>
      </c>
      <c r="AW85" s="107" t="s">
        <v>28</v>
      </c>
      <c r="AX85" s="107" t="s">
        <v>228</v>
      </c>
      <c r="AY85" s="107" t="s">
        <v>229</v>
      </c>
      <c r="AZ85" s="107" t="s">
        <v>28</v>
      </c>
      <c r="BA85" s="107" t="s">
        <v>28</v>
      </c>
      <c r="BB85" s="107" t="s">
        <v>28</v>
      </c>
      <c r="BC85" s="119" t="s">
        <v>425</v>
      </c>
      <c r="BD85" s="120">
        <v>3104</v>
      </c>
      <c r="BE85" s="120">
        <v>4034</v>
      </c>
      <c r="BF85" s="120">
        <v>5287</v>
      </c>
    </row>
    <row r="86" spans="1:93" x14ac:dyDescent="0.3">
      <c r="A86" s="10"/>
      <c r="B86" t="s">
        <v>98</v>
      </c>
      <c r="C86" s="107">
        <v>3713</v>
      </c>
      <c r="D86" s="117">
        <v>28817</v>
      </c>
      <c r="E86" s="118">
        <v>132.75306312999999</v>
      </c>
      <c r="F86" s="108">
        <v>122.51732971</v>
      </c>
      <c r="G86" s="108">
        <v>143.84394283</v>
      </c>
      <c r="H86" s="108">
        <v>0.47262217109999999</v>
      </c>
      <c r="I86" s="110">
        <v>128.84755526000001</v>
      </c>
      <c r="J86" s="108">
        <v>124.76909771</v>
      </c>
      <c r="K86" s="108">
        <v>133.05932960999999</v>
      </c>
      <c r="L86" s="108">
        <v>1.0298394442000001</v>
      </c>
      <c r="M86" s="108">
        <v>0.95043515950000002</v>
      </c>
      <c r="N86" s="108">
        <v>1.1158775748</v>
      </c>
      <c r="O86" s="117">
        <v>4904</v>
      </c>
      <c r="P86" s="117">
        <v>29991</v>
      </c>
      <c r="Q86" s="118">
        <v>161.22228491999999</v>
      </c>
      <c r="R86" s="108">
        <v>149.14592697</v>
      </c>
      <c r="S86" s="108">
        <v>174.27646655999999</v>
      </c>
      <c r="T86" s="108">
        <v>0.85973612290000001</v>
      </c>
      <c r="U86" s="110">
        <v>163.51572138</v>
      </c>
      <c r="V86" s="108">
        <v>159.00268309</v>
      </c>
      <c r="W86" s="108">
        <v>168.15685508999999</v>
      </c>
      <c r="X86" s="108">
        <v>1.0070444403000001</v>
      </c>
      <c r="Y86" s="108">
        <v>0.93161175969999999</v>
      </c>
      <c r="Z86" s="108">
        <v>1.0885849112999999</v>
      </c>
      <c r="AA86" s="117">
        <v>6184</v>
      </c>
      <c r="AB86" s="117">
        <v>32048</v>
      </c>
      <c r="AC86" s="118">
        <v>182.48972999</v>
      </c>
      <c r="AD86" s="108">
        <v>169.15964699</v>
      </c>
      <c r="AE86" s="108">
        <v>196.87024739</v>
      </c>
      <c r="AF86" s="108">
        <v>0.86476837429999998</v>
      </c>
      <c r="AG86" s="110">
        <v>192.96055916</v>
      </c>
      <c r="AH86" s="108">
        <v>188.21069689000001</v>
      </c>
      <c r="AI86" s="108">
        <v>197.83029343000001</v>
      </c>
      <c r="AJ86" s="108">
        <v>1.006612697</v>
      </c>
      <c r="AK86" s="108">
        <v>0.93308400690000004</v>
      </c>
      <c r="AL86" s="108">
        <v>1.0859355794000001</v>
      </c>
      <c r="AM86" s="108">
        <v>3.7629874999999999E-3</v>
      </c>
      <c r="AN86" s="108">
        <v>1.1319138050999999</v>
      </c>
      <c r="AO86" s="108">
        <v>1.2308809101</v>
      </c>
      <c r="AP86" s="108">
        <v>1.0409039995</v>
      </c>
      <c r="AQ86" s="108">
        <v>1.1160499999999999E-5</v>
      </c>
      <c r="AR86" s="108">
        <v>1.2144524662</v>
      </c>
      <c r="AS86" s="108">
        <v>1.1136195048999999</v>
      </c>
      <c r="AT86" s="108">
        <v>1.3244153737</v>
      </c>
      <c r="AU86" s="107" t="s">
        <v>28</v>
      </c>
      <c r="AV86" s="107" t="s">
        <v>28</v>
      </c>
      <c r="AW86" s="107" t="s">
        <v>28</v>
      </c>
      <c r="AX86" s="107" t="s">
        <v>228</v>
      </c>
      <c r="AY86" s="107" t="s">
        <v>229</v>
      </c>
      <c r="AZ86" s="107" t="s">
        <v>28</v>
      </c>
      <c r="BA86" s="107" t="s">
        <v>28</v>
      </c>
      <c r="BB86" s="107" t="s">
        <v>28</v>
      </c>
      <c r="BC86" s="119" t="s">
        <v>425</v>
      </c>
      <c r="BD86" s="120">
        <v>3713</v>
      </c>
      <c r="BE86" s="120">
        <v>4904</v>
      </c>
      <c r="BF86" s="120">
        <v>6184</v>
      </c>
    </row>
    <row r="87" spans="1:93" x14ac:dyDescent="0.3">
      <c r="A87" s="10"/>
      <c r="B87" t="s">
        <v>99</v>
      </c>
      <c r="C87" s="107">
        <v>3473</v>
      </c>
      <c r="D87" s="117">
        <v>32022</v>
      </c>
      <c r="E87" s="118">
        <v>131.51761070000001</v>
      </c>
      <c r="F87" s="108">
        <v>121.22661687999999</v>
      </c>
      <c r="G87" s="108">
        <v>142.68221260999999</v>
      </c>
      <c r="H87" s="108">
        <v>0.62954342220000004</v>
      </c>
      <c r="I87" s="110">
        <v>108.45668603</v>
      </c>
      <c r="J87" s="108">
        <v>104.90895922999999</v>
      </c>
      <c r="K87" s="108">
        <v>112.124387</v>
      </c>
      <c r="L87" s="108">
        <v>1.0202553515999999</v>
      </c>
      <c r="M87" s="108">
        <v>0.9404223813</v>
      </c>
      <c r="N87" s="108">
        <v>1.1068653865</v>
      </c>
      <c r="O87" s="117">
        <v>4793</v>
      </c>
      <c r="P87" s="117">
        <v>36044</v>
      </c>
      <c r="Q87" s="118">
        <v>156.48015402999999</v>
      </c>
      <c r="R87" s="108">
        <v>144.66431935</v>
      </c>
      <c r="S87" s="108">
        <v>169.26107776000001</v>
      </c>
      <c r="T87" s="108">
        <v>0.56864725439999997</v>
      </c>
      <c r="U87" s="110">
        <v>132.97636222</v>
      </c>
      <c r="V87" s="108">
        <v>129.26455146999999</v>
      </c>
      <c r="W87" s="108">
        <v>136.79475701999999</v>
      </c>
      <c r="X87" s="108">
        <v>0.97742361870000005</v>
      </c>
      <c r="Y87" s="108">
        <v>0.90361824719999995</v>
      </c>
      <c r="Z87" s="108">
        <v>1.0572572359000001</v>
      </c>
      <c r="AA87" s="117">
        <v>6567</v>
      </c>
      <c r="AB87" s="117">
        <v>40784</v>
      </c>
      <c r="AC87" s="118">
        <v>179.04905431</v>
      </c>
      <c r="AD87" s="108">
        <v>165.95595165</v>
      </c>
      <c r="AE87" s="108">
        <v>193.17513793000001</v>
      </c>
      <c r="AF87" s="108">
        <v>0.74808841000000004</v>
      </c>
      <c r="AG87" s="110">
        <v>161.01902706999999</v>
      </c>
      <c r="AH87" s="108">
        <v>157.17133386</v>
      </c>
      <c r="AI87" s="108">
        <v>164.96091521</v>
      </c>
      <c r="AJ87" s="108">
        <v>0.98763394230000001</v>
      </c>
      <c r="AK87" s="108">
        <v>0.91541243490000002</v>
      </c>
      <c r="AL87" s="108">
        <v>1.0655533689000001</v>
      </c>
      <c r="AM87" s="108">
        <v>1.7792903999999999E-3</v>
      </c>
      <c r="AN87" s="108">
        <v>1.1442285152</v>
      </c>
      <c r="AO87" s="108">
        <v>1.2451271633000001</v>
      </c>
      <c r="AP87" s="108">
        <v>1.0515061703999999</v>
      </c>
      <c r="AQ87" s="108">
        <v>1.167782E-4</v>
      </c>
      <c r="AR87" s="108">
        <v>1.189803808</v>
      </c>
      <c r="AS87" s="108">
        <v>1.0891309414000001</v>
      </c>
      <c r="AT87" s="108">
        <v>1.2997822831000001</v>
      </c>
      <c r="AU87" s="107" t="s">
        <v>28</v>
      </c>
      <c r="AV87" s="107" t="s">
        <v>28</v>
      </c>
      <c r="AW87" s="107" t="s">
        <v>28</v>
      </c>
      <c r="AX87" s="107" t="s">
        <v>228</v>
      </c>
      <c r="AY87" s="107" t="s">
        <v>229</v>
      </c>
      <c r="AZ87" s="107" t="s">
        <v>28</v>
      </c>
      <c r="BA87" s="107" t="s">
        <v>28</v>
      </c>
      <c r="BB87" s="107" t="s">
        <v>28</v>
      </c>
      <c r="BC87" s="119" t="s">
        <v>425</v>
      </c>
      <c r="BD87" s="120">
        <v>3473</v>
      </c>
      <c r="BE87" s="120">
        <v>4793</v>
      </c>
      <c r="BF87" s="120">
        <v>6567</v>
      </c>
    </row>
    <row r="88" spans="1:93" x14ac:dyDescent="0.3">
      <c r="A88" s="10"/>
      <c r="B88" t="s">
        <v>100</v>
      </c>
      <c r="C88" s="107">
        <v>1781</v>
      </c>
      <c r="D88" s="117">
        <v>12814</v>
      </c>
      <c r="E88" s="118">
        <v>147.41265308999999</v>
      </c>
      <c r="F88" s="108">
        <v>135.07604085</v>
      </c>
      <c r="G88" s="108">
        <v>160.87597883999999</v>
      </c>
      <c r="H88" s="108">
        <v>2.6265395E-3</v>
      </c>
      <c r="I88" s="110">
        <v>138.98860621</v>
      </c>
      <c r="J88" s="108">
        <v>132.68121908000001</v>
      </c>
      <c r="K88" s="108">
        <v>145.59583330999999</v>
      </c>
      <c r="L88" s="108">
        <v>1.1435620476999999</v>
      </c>
      <c r="M88" s="108">
        <v>1.0478600761000001</v>
      </c>
      <c r="N88" s="108">
        <v>1.2480045635999999</v>
      </c>
      <c r="O88" s="117">
        <v>2167</v>
      </c>
      <c r="P88" s="117">
        <v>13354</v>
      </c>
      <c r="Q88" s="118">
        <v>170.78164747</v>
      </c>
      <c r="R88" s="108">
        <v>156.96249738</v>
      </c>
      <c r="S88" s="108">
        <v>185.81745065999999</v>
      </c>
      <c r="T88" s="108">
        <v>0.13334616530000001</v>
      </c>
      <c r="U88" s="110">
        <v>162.27347610999999</v>
      </c>
      <c r="V88" s="108">
        <v>155.58302218</v>
      </c>
      <c r="W88" s="108">
        <v>169.25163606999999</v>
      </c>
      <c r="X88" s="108">
        <v>1.0667551863</v>
      </c>
      <c r="Y88" s="108">
        <v>0.98043648490000002</v>
      </c>
      <c r="Z88" s="108">
        <v>1.1606734807000001</v>
      </c>
      <c r="AA88" s="117">
        <v>2721</v>
      </c>
      <c r="AB88" s="117">
        <v>13193</v>
      </c>
      <c r="AC88" s="118">
        <v>213.31825135</v>
      </c>
      <c r="AD88" s="108">
        <v>196.68949631000001</v>
      </c>
      <c r="AE88" s="108">
        <v>231.35285418999999</v>
      </c>
      <c r="AF88" s="108">
        <v>8.5395499999999999E-5</v>
      </c>
      <c r="AG88" s="110">
        <v>206.24573638000001</v>
      </c>
      <c r="AH88" s="108">
        <v>198.6401041</v>
      </c>
      <c r="AI88" s="108">
        <v>214.14257692000001</v>
      </c>
      <c r="AJ88" s="108">
        <v>1.1766627104</v>
      </c>
      <c r="AK88" s="108">
        <v>1.0849385571000001</v>
      </c>
      <c r="AL88" s="108">
        <v>1.2761415149999999</v>
      </c>
      <c r="AM88" s="108">
        <v>3.9117569000000003E-6</v>
      </c>
      <c r="AN88" s="108">
        <v>1.249070111</v>
      </c>
      <c r="AO88" s="108">
        <v>1.3727695847000001</v>
      </c>
      <c r="AP88" s="108">
        <v>1.1365171252999999</v>
      </c>
      <c r="AQ88" s="108">
        <v>3.5265769999999999E-3</v>
      </c>
      <c r="AR88" s="108">
        <v>1.1585277376000001</v>
      </c>
      <c r="AS88" s="108">
        <v>1.0494865170000001</v>
      </c>
      <c r="AT88" s="108">
        <v>1.2788982964</v>
      </c>
      <c r="AU88" s="107">
        <v>1</v>
      </c>
      <c r="AV88" s="107" t="s">
        <v>28</v>
      </c>
      <c r="AW88" s="107">
        <v>3</v>
      </c>
      <c r="AX88" s="107" t="s">
        <v>228</v>
      </c>
      <c r="AY88" s="107" t="s">
        <v>229</v>
      </c>
      <c r="AZ88" s="107" t="s">
        <v>28</v>
      </c>
      <c r="BA88" s="107" t="s">
        <v>28</v>
      </c>
      <c r="BB88" s="107" t="s">
        <v>28</v>
      </c>
      <c r="BC88" s="119" t="s">
        <v>441</v>
      </c>
      <c r="BD88" s="120">
        <v>1781</v>
      </c>
      <c r="BE88" s="120">
        <v>2167</v>
      </c>
      <c r="BF88" s="120">
        <v>2721</v>
      </c>
    </row>
    <row r="89" spans="1:93" x14ac:dyDescent="0.3">
      <c r="A89" s="10"/>
      <c r="B89" t="s">
        <v>148</v>
      </c>
      <c r="C89" s="107">
        <v>3553</v>
      </c>
      <c r="D89" s="117">
        <v>31067</v>
      </c>
      <c r="E89" s="118">
        <v>131.12942247999999</v>
      </c>
      <c r="F89" s="108">
        <v>120.98183951999999</v>
      </c>
      <c r="G89" s="108">
        <v>142.12815334999999</v>
      </c>
      <c r="H89" s="108">
        <v>0.67738277530000002</v>
      </c>
      <c r="I89" s="110">
        <v>114.36572569</v>
      </c>
      <c r="J89" s="108">
        <v>110.66637219</v>
      </c>
      <c r="K89" s="108">
        <v>118.18874111</v>
      </c>
      <c r="L89" s="108">
        <v>1.0172439594</v>
      </c>
      <c r="M89" s="108">
        <v>0.93852350689999997</v>
      </c>
      <c r="N89" s="108">
        <v>1.1025672402</v>
      </c>
      <c r="O89" s="117">
        <v>5211</v>
      </c>
      <c r="P89" s="117">
        <v>34287</v>
      </c>
      <c r="Q89" s="118">
        <v>161.01146979000001</v>
      </c>
      <c r="R89" s="108">
        <v>149.03194024000001</v>
      </c>
      <c r="S89" s="108">
        <v>173.95394142999999</v>
      </c>
      <c r="T89" s="108">
        <v>0.88488202230000002</v>
      </c>
      <c r="U89" s="110">
        <v>151.98180067999999</v>
      </c>
      <c r="V89" s="108">
        <v>147.91084203</v>
      </c>
      <c r="W89" s="108">
        <v>156.16480457</v>
      </c>
      <c r="X89" s="108">
        <v>1.0057276235999999</v>
      </c>
      <c r="Y89" s="108">
        <v>0.93089976320000001</v>
      </c>
      <c r="Z89" s="108">
        <v>1.0865703192</v>
      </c>
      <c r="AA89" s="117">
        <v>6479</v>
      </c>
      <c r="AB89" s="117">
        <v>35497</v>
      </c>
      <c r="AC89" s="118">
        <v>176.33353851000001</v>
      </c>
      <c r="AD89" s="108">
        <v>163.48989127999999</v>
      </c>
      <c r="AE89" s="108">
        <v>190.18617334999999</v>
      </c>
      <c r="AF89" s="108">
        <v>0.47241715810000001</v>
      </c>
      <c r="AG89" s="110">
        <v>182.52246668999999</v>
      </c>
      <c r="AH89" s="108">
        <v>178.13176751</v>
      </c>
      <c r="AI89" s="108">
        <v>187.02139047</v>
      </c>
      <c r="AJ89" s="108">
        <v>0.97265516679999997</v>
      </c>
      <c r="AK89" s="108">
        <v>0.90180965469999996</v>
      </c>
      <c r="AL89" s="108">
        <v>1.0490662508999999</v>
      </c>
      <c r="AM89" s="108">
        <v>3.20601342E-2</v>
      </c>
      <c r="AN89" s="108">
        <v>1.0951613493000001</v>
      </c>
      <c r="AO89" s="108">
        <v>1.1900719789</v>
      </c>
      <c r="AP89" s="108">
        <v>1.007820033</v>
      </c>
      <c r="AQ89" s="108">
        <v>3.2725071999999999E-6</v>
      </c>
      <c r="AR89" s="108">
        <v>1.2278820935000001</v>
      </c>
      <c r="AS89" s="108">
        <v>1.1261623655999999</v>
      </c>
      <c r="AT89" s="108">
        <v>1.3387895755999999</v>
      </c>
      <c r="AU89" s="107" t="s">
        <v>28</v>
      </c>
      <c r="AV89" s="107" t="s">
        <v>28</v>
      </c>
      <c r="AW89" s="107" t="s">
        <v>28</v>
      </c>
      <c r="AX89" s="107" t="s">
        <v>228</v>
      </c>
      <c r="AY89" s="107" t="s">
        <v>28</v>
      </c>
      <c r="AZ89" s="107" t="s">
        <v>28</v>
      </c>
      <c r="BA89" s="107" t="s">
        <v>28</v>
      </c>
      <c r="BB89" s="107" t="s">
        <v>28</v>
      </c>
      <c r="BC89" s="119" t="s">
        <v>423</v>
      </c>
      <c r="BD89" s="120">
        <v>3553</v>
      </c>
      <c r="BE89" s="120">
        <v>5211</v>
      </c>
      <c r="BF89" s="120">
        <v>6479</v>
      </c>
    </row>
    <row r="90" spans="1:93" x14ac:dyDescent="0.3">
      <c r="A90" s="10"/>
      <c r="B90" t="s">
        <v>149</v>
      </c>
      <c r="C90" s="107">
        <v>2767</v>
      </c>
      <c r="D90" s="117">
        <v>21671</v>
      </c>
      <c r="E90" s="118">
        <v>143.09654422</v>
      </c>
      <c r="F90" s="108">
        <v>131.69816535999999</v>
      </c>
      <c r="G90" s="108">
        <v>155.48144435</v>
      </c>
      <c r="H90" s="108">
        <v>1.36688864E-2</v>
      </c>
      <c r="I90" s="110">
        <v>127.68215588</v>
      </c>
      <c r="J90" s="108">
        <v>123.01225221</v>
      </c>
      <c r="K90" s="108">
        <v>132.5293427</v>
      </c>
      <c r="L90" s="108">
        <v>1.1100795875</v>
      </c>
      <c r="M90" s="108">
        <v>1.0216560146</v>
      </c>
      <c r="N90" s="108">
        <v>1.2061561553</v>
      </c>
      <c r="O90" s="117">
        <v>3478</v>
      </c>
      <c r="P90" s="117">
        <v>22638</v>
      </c>
      <c r="Q90" s="118">
        <v>170.97000897999999</v>
      </c>
      <c r="R90" s="108">
        <v>157.75137595000001</v>
      </c>
      <c r="S90" s="108">
        <v>185.29628534</v>
      </c>
      <c r="T90" s="108">
        <v>0.1094121802</v>
      </c>
      <c r="U90" s="110">
        <v>153.63548016999999</v>
      </c>
      <c r="V90" s="108">
        <v>148.61346374999999</v>
      </c>
      <c r="W90" s="108">
        <v>158.82720293</v>
      </c>
      <c r="X90" s="108">
        <v>1.0679317507999999</v>
      </c>
      <c r="Y90" s="108">
        <v>0.98536406539999999</v>
      </c>
      <c r="Z90" s="108">
        <v>1.1574181203</v>
      </c>
      <c r="AA90" s="117">
        <v>3994</v>
      </c>
      <c r="AB90" s="117">
        <v>22811</v>
      </c>
      <c r="AC90" s="118">
        <v>188.58775374999999</v>
      </c>
      <c r="AD90" s="108">
        <v>174.31706532999999</v>
      </c>
      <c r="AE90" s="108">
        <v>204.02673024000001</v>
      </c>
      <c r="AF90" s="108">
        <v>0.32566246199999999</v>
      </c>
      <c r="AG90" s="110">
        <v>175.09096489000001</v>
      </c>
      <c r="AH90" s="108">
        <v>169.74420341999999</v>
      </c>
      <c r="AI90" s="108">
        <v>180.60614364</v>
      </c>
      <c r="AJ90" s="108">
        <v>1.0402493742000001</v>
      </c>
      <c r="AK90" s="108">
        <v>0.961532308</v>
      </c>
      <c r="AL90" s="108">
        <v>1.1254107132</v>
      </c>
      <c r="AM90" s="108">
        <v>3.0328305999999999E-2</v>
      </c>
      <c r="AN90" s="108">
        <v>1.10304582</v>
      </c>
      <c r="AO90" s="108">
        <v>1.2054229994000001</v>
      </c>
      <c r="AP90" s="108">
        <v>1.0093635857000001</v>
      </c>
      <c r="AQ90" s="108">
        <v>1.3852250000000001E-4</v>
      </c>
      <c r="AR90" s="108">
        <v>1.194787826</v>
      </c>
      <c r="AS90" s="108">
        <v>1.0902814896999999</v>
      </c>
      <c r="AT90" s="108">
        <v>1.3093113682999999</v>
      </c>
      <c r="AU90" s="107" t="s">
        <v>28</v>
      </c>
      <c r="AV90" s="107" t="s">
        <v>28</v>
      </c>
      <c r="AW90" s="107" t="s">
        <v>28</v>
      </c>
      <c r="AX90" s="107" t="s">
        <v>228</v>
      </c>
      <c r="AY90" s="107" t="s">
        <v>28</v>
      </c>
      <c r="AZ90" s="107" t="s">
        <v>28</v>
      </c>
      <c r="BA90" s="107" t="s">
        <v>28</v>
      </c>
      <c r="BB90" s="107" t="s">
        <v>28</v>
      </c>
      <c r="BC90" s="119" t="s">
        <v>423</v>
      </c>
      <c r="BD90" s="120">
        <v>2767</v>
      </c>
      <c r="BE90" s="120">
        <v>3478</v>
      </c>
      <c r="BF90" s="120">
        <v>3994</v>
      </c>
    </row>
    <row r="91" spans="1:93" x14ac:dyDescent="0.3">
      <c r="A91" s="10"/>
      <c r="B91" t="s">
        <v>101</v>
      </c>
      <c r="C91" s="107">
        <v>3114</v>
      </c>
      <c r="D91" s="117">
        <v>27421</v>
      </c>
      <c r="E91" s="118">
        <v>141.27899801999999</v>
      </c>
      <c r="F91" s="108">
        <v>130.15338732999999</v>
      </c>
      <c r="G91" s="108">
        <v>153.35563439000001</v>
      </c>
      <c r="H91" s="108">
        <v>2.85259642E-2</v>
      </c>
      <c r="I91" s="110">
        <v>113.56259801</v>
      </c>
      <c r="J91" s="108">
        <v>109.64319776000001</v>
      </c>
      <c r="K91" s="108">
        <v>117.62210451999999</v>
      </c>
      <c r="L91" s="108">
        <v>1.0959798694</v>
      </c>
      <c r="M91" s="108">
        <v>1.0096723111999999</v>
      </c>
      <c r="N91" s="108">
        <v>1.1896650634999999</v>
      </c>
      <c r="O91" s="117">
        <v>4219</v>
      </c>
      <c r="P91" s="117">
        <v>29777</v>
      </c>
      <c r="Q91" s="118">
        <v>171.01676069999999</v>
      </c>
      <c r="R91" s="108">
        <v>158.02739434</v>
      </c>
      <c r="S91" s="108">
        <v>185.07381308000001</v>
      </c>
      <c r="T91" s="108">
        <v>0.101523619</v>
      </c>
      <c r="U91" s="110">
        <v>141.68653659</v>
      </c>
      <c r="V91" s="108">
        <v>137.47504409999999</v>
      </c>
      <c r="W91" s="108">
        <v>146.02704645</v>
      </c>
      <c r="X91" s="108">
        <v>1.0682237766</v>
      </c>
      <c r="Y91" s="108">
        <v>0.98708816190000004</v>
      </c>
      <c r="Z91" s="108">
        <v>1.1560284894999999</v>
      </c>
      <c r="AA91" s="117">
        <v>5922</v>
      </c>
      <c r="AB91" s="117">
        <v>33341</v>
      </c>
      <c r="AC91" s="118">
        <v>210.43243835000001</v>
      </c>
      <c r="AD91" s="108">
        <v>194.95489491000001</v>
      </c>
      <c r="AE91" s="108">
        <v>227.13874985999999</v>
      </c>
      <c r="AF91" s="108">
        <v>1.311951E-4</v>
      </c>
      <c r="AG91" s="110">
        <v>177.61914759999999</v>
      </c>
      <c r="AH91" s="108">
        <v>173.15246737999999</v>
      </c>
      <c r="AI91" s="108">
        <v>182.20105129999999</v>
      </c>
      <c r="AJ91" s="108">
        <v>1.1607445761999999</v>
      </c>
      <c r="AK91" s="108">
        <v>1.075370502</v>
      </c>
      <c r="AL91" s="108">
        <v>1.2528965305999999</v>
      </c>
      <c r="AM91" s="108">
        <v>1.9151021000000001E-6</v>
      </c>
      <c r="AN91" s="108">
        <v>1.2304784483</v>
      </c>
      <c r="AO91" s="108">
        <v>1.3401259902</v>
      </c>
      <c r="AP91" s="108">
        <v>1.1298021401</v>
      </c>
      <c r="AQ91" s="108">
        <v>2.7764300000000001E-5</v>
      </c>
      <c r="AR91" s="108">
        <v>1.2104896205</v>
      </c>
      <c r="AS91" s="108">
        <v>1.1070420474</v>
      </c>
      <c r="AT91" s="108">
        <v>1.3236038548</v>
      </c>
      <c r="AU91" s="107" t="s">
        <v>28</v>
      </c>
      <c r="AV91" s="107" t="s">
        <v>28</v>
      </c>
      <c r="AW91" s="107">
        <v>3</v>
      </c>
      <c r="AX91" s="107" t="s">
        <v>228</v>
      </c>
      <c r="AY91" s="107" t="s">
        <v>229</v>
      </c>
      <c r="AZ91" s="107" t="s">
        <v>28</v>
      </c>
      <c r="BA91" s="107" t="s">
        <v>28</v>
      </c>
      <c r="BB91" s="107" t="s">
        <v>28</v>
      </c>
      <c r="BC91" s="119" t="s">
        <v>424</v>
      </c>
      <c r="BD91" s="120">
        <v>3114</v>
      </c>
      <c r="BE91" s="120">
        <v>4219</v>
      </c>
      <c r="BF91" s="120">
        <v>5922</v>
      </c>
    </row>
    <row r="92" spans="1:93" x14ac:dyDescent="0.3">
      <c r="A92" s="10"/>
      <c r="B92" t="s">
        <v>111</v>
      </c>
      <c r="C92" s="107">
        <v>1914</v>
      </c>
      <c r="D92" s="117">
        <v>20598</v>
      </c>
      <c r="E92" s="118">
        <v>116.53004036</v>
      </c>
      <c r="F92" s="108">
        <v>106.88970550000001</v>
      </c>
      <c r="G92" s="108">
        <v>127.03983273</v>
      </c>
      <c r="H92" s="108">
        <v>2.1960205399999998E-2</v>
      </c>
      <c r="I92" s="110">
        <v>92.921642878</v>
      </c>
      <c r="J92" s="108">
        <v>88.850633102000003</v>
      </c>
      <c r="K92" s="108">
        <v>97.179180537999997</v>
      </c>
      <c r="L92" s="108">
        <v>0.90398842150000003</v>
      </c>
      <c r="M92" s="108">
        <v>0.82920297509999996</v>
      </c>
      <c r="N92" s="108">
        <v>0.98551873410000002</v>
      </c>
      <c r="O92" s="117">
        <v>2686</v>
      </c>
      <c r="P92" s="117">
        <v>23063</v>
      </c>
      <c r="Q92" s="118">
        <v>143.75411063999999</v>
      </c>
      <c r="R92" s="108">
        <v>132.42684224000001</v>
      </c>
      <c r="S92" s="108">
        <v>156.05026878999999</v>
      </c>
      <c r="T92" s="108">
        <v>1.0141327300000001E-2</v>
      </c>
      <c r="U92" s="110">
        <v>116.46359971</v>
      </c>
      <c r="V92" s="108">
        <v>112.14145635</v>
      </c>
      <c r="W92" s="108">
        <v>120.95232661999999</v>
      </c>
      <c r="X92" s="108">
        <v>0.89793280109999996</v>
      </c>
      <c r="Y92" s="108">
        <v>0.82717916629999999</v>
      </c>
      <c r="Z92" s="108">
        <v>0.97473842200000005</v>
      </c>
      <c r="AA92" s="117">
        <v>3567</v>
      </c>
      <c r="AB92" s="117">
        <v>25440</v>
      </c>
      <c r="AC92" s="118">
        <v>167.26445663000001</v>
      </c>
      <c r="AD92" s="108">
        <v>154.63184433000001</v>
      </c>
      <c r="AE92" s="108">
        <v>180.92908724</v>
      </c>
      <c r="AF92" s="108">
        <v>4.4449615599999999E-2</v>
      </c>
      <c r="AG92" s="110">
        <v>140.21226415000001</v>
      </c>
      <c r="AH92" s="108">
        <v>135.68562428999999</v>
      </c>
      <c r="AI92" s="108">
        <v>144.88991831000001</v>
      </c>
      <c r="AJ92" s="108">
        <v>0.92263014359999995</v>
      </c>
      <c r="AK92" s="108">
        <v>0.85294869939999995</v>
      </c>
      <c r="AL92" s="108">
        <v>0.99800419709999999</v>
      </c>
      <c r="AM92" s="108">
        <v>9.8155060000000008E-4</v>
      </c>
      <c r="AN92" s="108">
        <v>1.1635455562000001</v>
      </c>
      <c r="AO92" s="108">
        <v>1.2732223694</v>
      </c>
      <c r="AP92" s="108">
        <v>1.0633164277</v>
      </c>
      <c r="AQ92" s="108">
        <v>1.7959199999999999E-5</v>
      </c>
      <c r="AR92" s="108">
        <v>1.2336227654</v>
      </c>
      <c r="AS92" s="108">
        <v>1.1207609698000001</v>
      </c>
      <c r="AT92" s="108">
        <v>1.3578498613000001</v>
      </c>
      <c r="AU92" s="107" t="s">
        <v>28</v>
      </c>
      <c r="AV92" s="107" t="s">
        <v>28</v>
      </c>
      <c r="AW92" s="107" t="s">
        <v>28</v>
      </c>
      <c r="AX92" s="107" t="s">
        <v>228</v>
      </c>
      <c r="AY92" s="107" t="s">
        <v>229</v>
      </c>
      <c r="AZ92" s="107" t="s">
        <v>28</v>
      </c>
      <c r="BA92" s="107" t="s">
        <v>28</v>
      </c>
      <c r="BB92" s="107" t="s">
        <v>28</v>
      </c>
      <c r="BC92" s="119" t="s">
        <v>425</v>
      </c>
      <c r="BD92" s="120">
        <v>1914</v>
      </c>
      <c r="BE92" s="120">
        <v>2686</v>
      </c>
      <c r="BF92" s="120">
        <v>3567</v>
      </c>
    </row>
    <row r="93" spans="1:93" x14ac:dyDescent="0.3">
      <c r="A93" s="10"/>
      <c r="B93" t="s">
        <v>110</v>
      </c>
      <c r="C93" s="107">
        <v>430</v>
      </c>
      <c r="D93" s="117">
        <v>3927</v>
      </c>
      <c r="E93" s="118">
        <v>117.99460351</v>
      </c>
      <c r="F93" s="108">
        <v>104.53063211</v>
      </c>
      <c r="G93" s="108">
        <v>133.19278930999999</v>
      </c>
      <c r="H93" s="108">
        <v>0.1524808943</v>
      </c>
      <c r="I93" s="110">
        <v>109.49834479</v>
      </c>
      <c r="J93" s="108">
        <v>99.622852073999994</v>
      </c>
      <c r="K93" s="108">
        <v>120.35278314999999</v>
      </c>
      <c r="L93" s="108">
        <v>0.91534985359999999</v>
      </c>
      <c r="M93" s="108">
        <v>0.81090232890000002</v>
      </c>
      <c r="N93" s="108">
        <v>1.0332506450000001</v>
      </c>
      <c r="O93" s="117">
        <v>571</v>
      </c>
      <c r="P93" s="117">
        <v>4223</v>
      </c>
      <c r="Q93" s="118">
        <v>144.76604610999999</v>
      </c>
      <c r="R93" s="108">
        <v>129.50355411999999</v>
      </c>
      <c r="S93" s="108">
        <v>161.8272815</v>
      </c>
      <c r="T93" s="108">
        <v>7.6630832400000001E-2</v>
      </c>
      <c r="U93" s="110">
        <v>135.21193464000001</v>
      </c>
      <c r="V93" s="108">
        <v>124.5642309</v>
      </c>
      <c r="W93" s="108">
        <v>146.76980011000001</v>
      </c>
      <c r="X93" s="108">
        <v>0.90425366419999997</v>
      </c>
      <c r="Y93" s="108">
        <v>0.80891940120000005</v>
      </c>
      <c r="Z93" s="108">
        <v>1.0108234368</v>
      </c>
      <c r="AA93" s="117">
        <v>795</v>
      </c>
      <c r="AB93" s="117">
        <v>5288</v>
      </c>
      <c r="AC93" s="118">
        <v>166.08728945999999</v>
      </c>
      <c r="AD93" s="108">
        <v>150.07414967</v>
      </c>
      <c r="AE93" s="108">
        <v>183.80905559999999</v>
      </c>
      <c r="AF93" s="108">
        <v>9.0400785600000005E-2</v>
      </c>
      <c r="AG93" s="110">
        <v>150.34039333999999</v>
      </c>
      <c r="AH93" s="108">
        <v>140.24476998</v>
      </c>
      <c r="AI93" s="108">
        <v>161.16275761</v>
      </c>
      <c r="AJ93" s="108">
        <v>0.91613689379999996</v>
      </c>
      <c r="AK93" s="108">
        <v>0.82780847199999996</v>
      </c>
      <c r="AL93" s="108">
        <v>1.0138900923</v>
      </c>
      <c r="AM93" s="108">
        <v>4.4146118800000002E-2</v>
      </c>
      <c r="AN93" s="108">
        <v>1.1472806913</v>
      </c>
      <c r="AO93" s="108">
        <v>1.3115229784</v>
      </c>
      <c r="AP93" s="108">
        <v>1.0036064989</v>
      </c>
      <c r="AQ93" s="108">
        <v>7.0251838000000002E-3</v>
      </c>
      <c r="AR93" s="108">
        <v>1.2268870084000001</v>
      </c>
      <c r="AS93" s="108">
        <v>1.0573922967</v>
      </c>
      <c r="AT93" s="108">
        <v>1.4235508771000001</v>
      </c>
      <c r="AU93" s="107" t="s">
        <v>28</v>
      </c>
      <c r="AV93" s="107" t="s">
        <v>28</v>
      </c>
      <c r="AW93" s="107" t="s">
        <v>28</v>
      </c>
      <c r="AX93" s="107" t="s">
        <v>28</v>
      </c>
      <c r="AY93" s="107" t="s">
        <v>28</v>
      </c>
      <c r="AZ93" s="107" t="s">
        <v>28</v>
      </c>
      <c r="BA93" s="107" t="s">
        <v>28</v>
      </c>
      <c r="BB93" s="107" t="s">
        <v>28</v>
      </c>
      <c r="BC93" s="119" t="s">
        <v>28</v>
      </c>
      <c r="BD93" s="120">
        <v>430</v>
      </c>
      <c r="BE93" s="120">
        <v>571</v>
      </c>
      <c r="BF93" s="120">
        <v>795</v>
      </c>
    </row>
    <row r="94" spans="1:93" x14ac:dyDescent="0.3">
      <c r="A94" s="10"/>
      <c r="B94" t="s">
        <v>112</v>
      </c>
      <c r="C94" s="107">
        <v>3668</v>
      </c>
      <c r="D94" s="117">
        <v>30004</v>
      </c>
      <c r="E94" s="118">
        <v>139.5058105</v>
      </c>
      <c r="F94" s="108">
        <v>128.71810941999999</v>
      </c>
      <c r="G94" s="108">
        <v>151.19761510000001</v>
      </c>
      <c r="H94" s="108">
        <v>5.4312563199999997E-2</v>
      </c>
      <c r="I94" s="110">
        <v>122.25036661999999</v>
      </c>
      <c r="J94" s="108">
        <v>118.35744857</v>
      </c>
      <c r="K94" s="108">
        <v>126.27132739</v>
      </c>
      <c r="L94" s="108">
        <v>1.0822242662999999</v>
      </c>
      <c r="M94" s="108">
        <v>0.99853806099999998</v>
      </c>
      <c r="N94" s="108">
        <v>1.172924106</v>
      </c>
      <c r="O94" s="117">
        <v>5189</v>
      </c>
      <c r="P94" s="117">
        <v>33475</v>
      </c>
      <c r="Q94" s="118">
        <v>174.35892661</v>
      </c>
      <c r="R94" s="108">
        <v>161.41470673000001</v>
      </c>
      <c r="S94" s="108">
        <v>188.34117352000001</v>
      </c>
      <c r="T94" s="108">
        <v>3.0110789700000001E-2</v>
      </c>
      <c r="U94" s="110">
        <v>155.01120238999999</v>
      </c>
      <c r="V94" s="108">
        <v>150.85042515999999</v>
      </c>
      <c r="W94" s="108">
        <v>159.28674275</v>
      </c>
      <c r="X94" s="108">
        <v>1.0890999824000001</v>
      </c>
      <c r="Y94" s="108">
        <v>1.0082463666999999</v>
      </c>
      <c r="Z94" s="108">
        <v>1.1764374370999999</v>
      </c>
      <c r="AA94" s="117">
        <v>6591</v>
      </c>
      <c r="AB94" s="117">
        <v>38548</v>
      </c>
      <c r="AC94" s="118">
        <v>192.20375439</v>
      </c>
      <c r="AD94" s="108">
        <v>178.30344119</v>
      </c>
      <c r="AE94" s="108">
        <v>207.18771863000001</v>
      </c>
      <c r="AF94" s="108">
        <v>0.12697573679999999</v>
      </c>
      <c r="AG94" s="110">
        <v>170.98163328999999</v>
      </c>
      <c r="AH94" s="108">
        <v>166.90323079000001</v>
      </c>
      <c r="AI94" s="108">
        <v>175.15969454</v>
      </c>
      <c r="AJ94" s="108">
        <v>1.0601952208000001</v>
      </c>
      <c r="AK94" s="108">
        <v>0.98352114290000003</v>
      </c>
      <c r="AL94" s="108">
        <v>1.1428467138</v>
      </c>
      <c r="AM94" s="108">
        <v>2.0529097600000001E-2</v>
      </c>
      <c r="AN94" s="108">
        <v>1.1023453638</v>
      </c>
      <c r="AO94" s="108">
        <v>1.1970757884000001</v>
      </c>
      <c r="AP94" s="108">
        <v>1.0151114182000001</v>
      </c>
      <c r="AQ94" s="108">
        <v>4.0384019999999998E-7</v>
      </c>
      <c r="AR94" s="108">
        <v>1.2498327200999999</v>
      </c>
      <c r="AS94" s="108">
        <v>1.1465412362</v>
      </c>
      <c r="AT94" s="108">
        <v>1.3624296963</v>
      </c>
      <c r="AU94" s="107" t="s">
        <v>28</v>
      </c>
      <c r="AV94" s="107" t="s">
        <v>28</v>
      </c>
      <c r="AW94" s="107" t="s">
        <v>28</v>
      </c>
      <c r="AX94" s="107" t="s">
        <v>228</v>
      </c>
      <c r="AY94" s="107" t="s">
        <v>28</v>
      </c>
      <c r="AZ94" s="107" t="s">
        <v>28</v>
      </c>
      <c r="BA94" s="107" t="s">
        <v>28</v>
      </c>
      <c r="BB94" s="107" t="s">
        <v>28</v>
      </c>
      <c r="BC94" s="119" t="s">
        <v>423</v>
      </c>
      <c r="BD94" s="120">
        <v>3668</v>
      </c>
      <c r="BE94" s="120">
        <v>5189</v>
      </c>
      <c r="BF94" s="120">
        <v>6591</v>
      </c>
    </row>
    <row r="95" spans="1:93" x14ac:dyDescent="0.3">
      <c r="A95" s="10"/>
      <c r="B95" t="s">
        <v>102</v>
      </c>
      <c r="C95" s="107">
        <v>3452</v>
      </c>
      <c r="D95" s="117">
        <v>29321</v>
      </c>
      <c r="E95" s="118">
        <v>129.06873727999999</v>
      </c>
      <c r="F95" s="108">
        <v>119.09368576999999</v>
      </c>
      <c r="G95" s="108">
        <v>139.87927937000001</v>
      </c>
      <c r="H95" s="108">
        <v>0.97555944299999997</v>
      </c>
      <c r="I95" s="110">
        <v>117.73131884999999</v>
      </c>
      <c r="J95" s="108">
        <v>113.86870731</v>
      </c>
      <c r="K95" s="108">
        <v>121.72495644999999</v>
      </c>
      <c r="L95" s="108">
        <v>1.0012580767000001</v>
      </c>
      <c r="M95" s="108">
        <v>0.92387604680000002</v>
      </c>
      <c r="N95" s="108">
        <v>1.0851214723</v>
      </c>
      <c r="O95" s="117">
        <v>4502</v>
      </c>
      <c r="P95" s="117">
        <v>31517</v>
      </c>
      <c r="Q95" s="118">
        <v>158.67465863000001</v>
      </c>
      <c r="R95" s="108">
        <v>146.78217144999999</v>
      </c>
      <c r="S95" s="108">
        <v>171.53069096999999</v>
      </c>
      <c r="T95" s="108">
        <v>0.82266629970000005</v>
      </c>
      <c r="U95" s="110">
        <v>142.84354475000001</v>
      </c>
      <c r="V95" s="108">
        <v>138.73130588999999</v>
      </c>
      <c r="W95" s="108">
        <v>147.07767758</v>
      </c>
      <c r="X95" s="108">
        <v>0.99113117559999997</v>
      </c>
      <c r="Y95" s="108">
        <v>0.91684700890000004</v>
      </c>
      <c r="Z95" s="108">
        <v>1.0714339446000001</v>
      </c>
      <c r="AA95" s="117">
        <v>5541</v>
      </c>
      <c r="AB95" s="117">
        <v>32726</v>
      </c>
      <c r="AC95" s="118">
        <v>180.53659741000001</v>
      </c>
      <c r="AD95" s="108">
        <v>167.33160921999999</v>
      </c>
      <c r="AE95" s="108">
        <v>194.78365837999999</v>
      </c>
      <c r="AF95" s="108">
        <v>0.91432220369999995</v>
      </c>
      <c r="AG95" s="110">
        <v>169.31491779999999</v>
      </c>
      <c r="AH95" s="108">
        <v>164.91500310000001</v>
      </c>
      <c r="AI95" s="108">
        <v>173.83222176000001</v>
      </c>
      <c r="AJ95" s="108">
        <v>0.99583922469999997</v>
      </c>
      <c r="AK95" s="108">
        <v>0.92300055709999995</v>
      </c>
      <c r="AL95" s="108">
        <v>1.0744259619000001</v>
      </c>
      <c r="AM95" s="108">
        <v>2.5839183999999999E-3</v>
      </c>
      <c r="AN95" s="108">
        <v>1.1377783886999999</v>
      </c>
      <c r="AO95" s="108">
        <v>1.2374260744000001</v>
      </c>
      <c r="AP95" s="108">
        <v>1.046155151</v>
      </c>
      <c r="AQ95" s="108">
        <v>3.1966550000000001E-6</v>
      </c>
      <c r="AR95" s="108">
        <v>1.2293810411999999</v>
      </c>
      <c r="AS95" s="108">
        <v>1.1270595309</v>
      </c>
      <c r="AT95" s="108">
        <v>1.3409919378999999</v>
      </c>
      <c r="AU95" s="107" t="s">
        <v>28</v>
      </c>
      <c r="AV95" s="107" t="s">
        <v>28</v>
      </c>
      <c r="AW95" s="107" t="s">
        <v>28</v>
      </c>
      <c r="AX95" s="107" t="s">
        <v>228</v>
      </c>
      <c r="AY95" s="107" t="s">
        <v>229</v>
      </c>
      <c r="AZ95" s="107" t="s">
        <v>28</v>
      </c>
      <c r="BA95" s="107" t="s">
        <v>28</v>
      </c>
      <c r="BB95" s="107" t="s">
        <v>28</v>
      </c>
      <c r="BC95" s="119" t="s">
        <v>425</v>
      </c>
      <c r="BD95" s="120">
        <v>3452</v>
      </c>
      <c r="BE95" s="120">
        <v>4502</v>
      </c>
      <c r="BF95" s="120">
        <v>5541</v>
      </c>
    </row>
    <row r="96" spans="1:93" x14ac:dyDescent="0.3">
      <c r="A96" s="10"/>
      <c r="B96" t="s">
        <v>103</v>
      </c>
      <c r="C96" s="107">
        <v>2205</v>
      </c>
      <c r="D96" s="117">
        <v>18042</v>
      </c>
      <c r="E96" s="118">
        <v>146.19133556</v>
      </c>
      <c r="F96" s="108">
        <v>134.31427123</v>
      </c>
      <c r="G96" s="108">
        <v>159.11865804000001</v>
      </c>
      <c r="H96" s="108">
        <v>3.6083499000000002E-3</v>
      </c>
      <c r="I96" s="110">
        <v>122.21483206000001</v>
      </c>
      <c r="J96" s="108">
        <v>117.21867951999999</v>
      </c>
      <c r="K96" s="108">
        <v>127.42393308</v>
      </c>
      <c r="L96" s="108">
        <v>1.1340876074999999</v>
      </c>
      <c r="M96" s="108">
        <v>1.0419506048</v>
      </c>
      <c r="N96" s="108">
        <v>1.2343720475</v>
      </c>
      <c r="O96" s="117">
        <v>2617</v>
      </c>
      <c r="P96" s="117">
        <v>18644</v>
      </c>
      <c r="Q96" s="118">
        <v>167.92967490999999</v>
      </c>
      <c r="R96" s="108">
        <v>154.63348017999999</v>
      </c>
      <c r="S96" s="108">
        <v>182.36914594000001</v>
      </c>
      <c r="T96" s="108">
        <v>0.25624564109999998</v>
      </c>
      <c r="U96" s="110">
        <v>140.36687405999999</v>
      </c>
      <c r="V96" s="108">
        <v>135.09071528000001</v>
      </c>
      <c r="W96" s="108">
        <v>145.84910067999999</v>
      </c>
      <c r="X96" s="108">
        <v>1.0489408804</v>
      </c>
      <c r="Y96" s="108">
        <v>0.96588872059999997</v>
      </c>
      <c r="Z96" s="108">
        <v>1.1391342989</v>
      </c>
      <c r="AA96" s="117">
        <v>3288</v>
      </c>
      <c r="AB96" s="117">
        <v>19004</v>
      </c>
      <c r="AC96" s="118">
        <v>197.93126323999999</v>
      </c>
      <c r="AD96" s="108">
        <v>182.76095867000001</v>
      </c>
      <c r="AE96" s="108">
        <v>214.36079813000001</v>
      </c>
      <c r="AF96" s="108">
        <v>3.0891470300000001E-2</v>
      </c>
      <c r="AG96" s="110">
        <v>173.01620711000001</v>
      </c>
      <c r="AH96" s="108">
        <v>167.20230321</v>
      </c>
      <c r="AI96" s="108">
        <v>179.03227018999999</v>
      </c>
      <c r="AJ96" s="108">
        <v>1.0917881390999999</v>
      </c>
      <c r="AK96" s="108">
        <v>1.0081087933999999</v>
      </c>
      <c r="AL96" s="108">
        <v>1.1824133945999999</v>
      </c>
      <c r="AM96" s="108">
        <v>4.3043969999999998E-4</v>
      </c>
      <c r="AN96" s="108">
        <v>1.1786556685</v>
      </c>
      <c r="AO96" s="108">
        <v>1.2916001251</v>
      </c>
      <c r="AP96" s="108">
        <v>1.0755876821999999</v>
      </c>
      <c r="AQ96" s="108">
        <v>4.1764256999999999E-3</v>
      </c>
      <c r="AR96" s="108">
        <v>1.1486978641000001</v>
      </c>
      <c r="AS96" s="108">
        <v>1.0447484580999999</v>
      </c>
      <c r="AT96" s="108">
        <v>1.2629899308999999</v>
      </c>
      <c r="AU96" s="107">
        <v>1</v>
      </c>
      <c r="AV96" s="107" t="s">
        <v>28</v>
      </c>
      <c r="AW96" s="107" t="s">
        <v>28</v>
      </c>
      <c r="AX96" s="107" t="s">
        <v>228</v>
      </c>
      <c r="AY96" s="107" t="s">
        <v>229</v>
      </c>
      <c r="AZ96" s="107" t="s">
        <v>28</v>
      </c>
      <c r="BA96" s="107" t="s">
        <v>28</v>
      </c>
      <c r="BB96" s="107" t="s">
        <v>28</v>
      </c>
      <c r="BC96" s="119" t="s">
        <v>435</v>
      </c>
      <c r="BD96" s="120">
        <v>2205</v>
      </c>
      <c r="BE96" s="120">
        <v>2617</v>
      </c>
      <c r="BF96" s="120">
        <v>3288</v>
      </c>
    </row>
    <row r="97" spans="1:93" x14ac:dyDescent="0.3">
      <c r="A97" s="10"/>
      <c r="B97" t="s">
        <v>104</v>
      </c>
      <c r="C97" s="107">
        <v>746</v>
      </c>
      <c r="D97" s="117">
        <v>7586</v>
      </c>
      <c r="E97" s="118">
        <v>118.76639667000001</v>
      </c>
      <c r="F97" s="108">
        <v>106.7743601</v>
      </c>
      <c r="G97" s="108">
        <v>132.10528224999999</v>
      </c>
      <c r="H97" s="108">
        <v>0.131396031</v>
      </c>
      <c r="I97" s="110">
        <v>98.339045609999999</v>
      </c>
      <c r="J97" s="108">
        <v>91.529541401000003</v>
      </c>
      <c r="K97" s="108">
        <v>105.65515508</v>
      </c>
      <c r="L97" s="108">
        <v>0.92133708290000005</v>
      </c>
      <c r="M97" s="108">
        <v>0.82830817649999999</v>
      </c>
      <c r="N97" s="108">
        <v>1.0248142470999999</v>
      </c>
      <c r="O97" s="117">
        <v>1070</v>
      </c>
      <c r="P97" s="117">
        <v>7781</v>
      </c>
      <c r="Q97" s="118">
        <v>152.04936945</v>
      </c>
      <c r="R97" s="108">
        <v>137.86216160999999</v>
      </c>
      <c r="S97" s="108">
        <v>167.69656359000001</v>
      </c>
      <c r="T97" s="108">
        <v>0.30222256479999998</v>
      </c>
      <c r="U97" s="110">
        <v>137.5144583</v>
      </c>
      <c r="V97" s="108">
        <v>129.51687939999999</v>
      </c>
      <c r="W97" s="108">
        <v>146.00588223</v>
      </c>
      <c r="X97" s="108">
        <v>0.94974756270000005</v>
      </c>
      <c r="Y97" s="108">
        <v>0.8611298584</v>
      </c>
      <c r="Z97" s="108">
        <v>1.0474847947000001</v>
      </c>
      <c r="AA97" s="117">
        <v>1332</v>
      </c>
      <c r="AB97" s="117">
        <v>8412</v>
      </c>
      <c r="AC97" s="118">
        <v>159.11992298000001</v>
      </c>
      <c r="AD97" s="108">
        <v>144.98699918</v>
      </c>
      <c r="AE97" s="108">
        <v>174.63048433</v>
      </c>
      <c r="AF97" s="108">
        <v>5.9833370999999996E-3</v>
      </c>
      <c r="AG97" s="110">
        <v>158.34522111000001</v>
      </c>
      <c r="AH97" s="108">
        <v>150.06595702000001</v>
      </c>
      <c r="AI97" s="108">
        <v>167.08125912</v>
      </c>
      <c r="AJ97" s="108">
        <v>0.87770492519999999</v>
      </c>
      <c r="AK97" s="108">
        <v>0.79974776820000004</v>
      </c>
      <c r="AL97" s="108">
        <v>0.96326112600000002</v>
      </c>
      <c r="AM97" s="108">
        <v>0.44251978520000002</v>
      </c>
      <c r="AN97" s="108">
        <v>1.0465016958</v>
      </c>
      <c r="AO97" s="108">
        <v>1.1752237867999999</v>
      </c>
      <c r="AP97" s="108">
        <v>0.9318785168</v>
      </c>
      <c r="AQ97" s="108">
        <v>1.252681E-4</v>
      </c>
      <c r="AR97" s="108">
        <v>1.2802389708999999</v>
      </c>
      <c r="AS97" s="108">
        <v>1.1284071077</v>
      </c>
      <c r="AT97" s="108">
        <v>1.4525004419</v>
      </c>
      <c r="AU97" s="107" t="s">
        <v>28</v>
      </c>
      <c r="AV97" s="107" t="s">
        <v>28</v>
      </c>
      <c r="AW97" s="107" t="s">
        <v>28</v>
      </c>
      <c r="AX97" s="107" t="s">
        <v>228</v>
      </c>
      <c r="AY97" s="107" t="s">
        <v>28</v>
      </c>
      <c r="AZ97" s="107" t="s">
        <v>28</v>
      </c>
      <c r="BA97" s="107" t="s">
        <v>28</v>
      </c>
      <c r="BB97" s="107" t="s">
        <v>28</v>
      </c>
      <c r="BC97" s="119" t="s">
        <v>423</v>
      </c>
      <c r="BD97" s="120">
        <v>746</v>
      </c>
      <c r="BE97" s="120">
        <v>1070</v>
      </c>
      <c r="BF97" s="120">
        <v>1332</v>
      </c>
    </row>
    <row r="98" spans="1:93" x14ac:dyDescent="0.3">
      <c r="A98" s="10"/>
      <c r="B98" t="s">
        <v>105</v>
      </c>
      <c r="C98" s="107">
        <v>2610</v>
      </c>
      <c r="D98" s="117">
        <v>22643</v>
      </c>
      <c r="E98" s="118">
        <v>139.41831217000001</v>
      </c>
      <c r="F98" s="108">
        <v>128.2967811</v>
      </c>
      <c r="G98" s="108">
        <v>151.50392396999999</v>
      </c>
      <c r="H98" s="108">
        <v>6.4577255200000003E-2</v>
      </c>
      <c r="I98" s="110">
        <v>115.26741156</v>
      </c>
      <c r="J98" s="108">
        <v>110.9290045</v>
      </c>
      <c r="K98" s="108">
        <v>119.7754927</v>
      </c>
      <c r="L98" s="108">
        <v>1.0815454929999999</v>
      </c>
      <c r="M98" s="108">
        <v>0.99526958269999999</v>
      </c>
      <c r="N98" s="108">
        <v>1.1753003145000001</v>
      </c>
      <c r="O98" s="117">
        <v>3568</v>
      </c>
      <c r="P98" s="117">
        <v>25011</v>
      </c>
      <c r="Q98" s="118">
        <v>164.88611327000001</v>
      </c>
      <c r="R98" s="108">
        <v>152.22946532</v>
      </c>
      <c r="S98" s="108">
        <v>178.59505906000001</v>
      </c>
      <c r="T98" s="108">
        <v>0.469237028</v>
      </c>
      <c r="U98" s="110">
        <v>142.65723082</v>
      </c>
      <c r="V98" s="108">
        <v>138.05229209000001</v>
      </c>
      <c r="W98" s="108">
        <v>147.41577409999999</v>
      </c>
      <c r="X98" s="108">
        <v>1.0299298496</v>
      </c>
      <c r="Y98" s="108">
        <v>0.95087249740000002</v>
      </c>
      <c r="Z98" s="108">
        <v>1.1155601807</v>
      </c>
      <c r="AA98" s="117">
        <v>4904</v>
      </c>
      <c r="AB98" s="117">
        <v>27384</v>
      </c>
      <c r="AC98" s="118">
        <v>202.48952166999999</v>
      </c>
      <c r="AD98" s="108">
        <v>187.50021294999999</v>
      </c>
      <c r="AE98" s="108">
        <v>218.67711903</v>
      </c>
      <c r="AF98" s="108">
        <v>4.8292973999999999E-3</v>
      </c>
      <c r="AG98" s="110">
        <v>179.08267602000001</v>
      </c>
      <c r="AH98" s="108">
        <v>174.13998935000001</v>
      </c>
      <c r="AI98" s="108">
        <v>184.16565298</v>
      </c>
      <c r="AJ98" s="108">
        <v>1.1169314762</v>
      </c>
      <c r="AK98" s="108">
        <v>1.034250503</v>
      </c>
      <c r="AL98" s="108">
        <v>1.2062222053</v>
      </c>
      <c r="AM98" s="108">
        <v>3.3507676E-6</v>
      </c>
      <c r="AN98" s="108">
        <v>1.2280568547999999</v>
      </c>
      <c r="AO98" s="108">
        <v>1.3391819003000001</v>
      </c>
      <c r="AP98" s="108">
        <v>1.1261529432999999</v>
      </c>
      <c r="AQ98" s="108">
        <v>3.0755499999999999E-4</v>
      </c>
      <c r="AR98" s="108">
        <v>1.1826718506</v>
      </c>
      <c r="AS98" s="108">
        <v>1.0796717843999999</v>
      </c>
      <c r="AT98" s="108">
        <v>1.2954980639</v>
      </c>
      <c r="AU98" s="107" t="s">
        <v>28</v>
      </c>
      <c r="AV98" s="107" t="s">
        <v>28</v>
      </c>
      <c r="AW98" s="107">
        <v>3</v>
      </c>
      <c r="AX98" s="107" t="s">
        <v>228</v>
      </c>
      <c r="AY98" s="107" t="s">
        <v>229</v>
      </c>
      <c r="AZ98" s="107" t="s">
        <v>28</v>
      </c>
      <c r="BA98" s="107" t="s">
        <v>28</v>
      </c>
      <c r="BB98" s="107" t="s">
        <v>28</v>
      </c>
      <c r="BC98" s="119" t="s">
        <v>424</v>
      </c>
      <c r="BD98" s="120">
        <v>2610</v>
      </c>
      <c r="BE98" s="120">
        <v>3568</v>
      </c>
      <c r="BF98" s="120">
        <v>4904</v>
      </c>
    </row>
    <row r="99" spans="1:93" x14ac:dyDescent="0.3">
      <c r="A99" s="10"/>
      <c r="B99" t="s">
        <v>106</v>
      </c>
      <c r="C99" s="107">
        <v>4735</v>
      </c>
      <c r="D99" s="117">
        <v>31667</v>
      </c>
      <c r="E99" s="118">
        <v>146.78527434</v>
      </c>
      <c r="F99" s="108">
        <v>135.63297229</v>
      </c>
      <c r="G99" s="108">
        <v>158.85456464000001</v>
      </c>
      <c r="H99" s="108">
        <v>1.2747351E-3</v>
      </c>
      <c r="I99" s="110">
        <v>149.52474183999999</v>
      </c>
      <c r="J99" s="108">
        <v>145.32588756999999</v>
      </c>
      <c r="K99" s="108">
        <v>153.84491227000001</v>
      </c>
      <c r="L99" s="108">
        <v>1.1386951214000001</v>
      </c>
      <c r="M99" s="108">
        <v>1.0521805034</v>
      </c>
      <c r="N99" s="108">
        <v>1.2323233279000001</v>
      </c>
      <c r="O99" s="117">
        <v>5826</v>
      </c>
      <c r="P99" s="117">
        <v>32700</v>
      </c>
      <c r="Q99" s="118">
        <v>171.15713116000001</v>
      </c>
      <c r="R99" s="108">
        <v>158.47949346999999</v>
      </c>
      <c r="S99" s="108">
        <v>184.84892210999999</v>
      </c>
      <c r="T99" s="108">
        <v>8.8804607499999993E-2</v>
      </c>
      <c r="U99" s="110">
        <v>178.16513760999999</v>
      </c>
      <c r="V99" s="108">
        <v>173.64843411999999</v>
      </c>
      <c r="W99" s="108">
        <v>182.79932337</v>
      </c>
      <c r="X99" s="108">
        <v>1.0691005739999999</v>
      </c>
      <c r="Y99" s="108">
        <v>0.98991211349999997</v>
      </c>
      <c r="Z99" s="108">
        <v>1.1546237506999999</v>
      </c>
      <c r="AA99" s="117">
        <v>7342</v>
      </c>
      <c r="AB99" s="117">
        <v>33884</v>
      </c>
      <c r="AC99" s="118">
        <v>203.05496589000001</v>
      </c>
      <c r="AD99" s="108">
        <v>188.38104827000001</v>
      </c>
      <c r="AE99" s="108">
        <v>218.87190645000001</v>
      </c>
      <c r="AF99" s="108">
        <v>3.0526435E-3</v>
      </c>
      <c r="AG99" s="110">
        <v>216.68043915000001</v>
      </c>
      <c r="AH99" s="108">
        <v>211.78036035</v>
      </c>
      <c r="AI99" s="108">
        <v>221.69389376000001</v>
      </c>
      <c r="AJ99" s="108">
        <v>1.1200504645</v>
      </c>
      <c r="AK99" s="108">
        <v>1.0391091875</v>
      </c>
      <c r="AL99" s="108">
        <v>1.2072966519999999</v>
      </c>
      <c r="AM99" s="108">
        <v>4.6222800000000001E-5</v>
      </c>
      <c r="AN99" s="108">
        <v>1.1863657944999999</v>
      </c>
      <c r="AO99" s="108">
        <v>1.2880270041999999</v>
      </c>
      <c r="AP99" s="108">
        <v>1.0927284861</v>
      </c>
      <c r="AQ99" s="108">
        <v>3.804643E-4</v>
      </c>
      <c r="AR99" s="108">
        <v>1.1660374784</v>
      </c>
      <c r="AS99" s="108">
        <v>1.0713079493</v>
      </c>
      <c r="AT99" s="108">
        <v>1.2691433886000001</v>
      </c>
      <c r="AU99" s="107">
        <v>1</v>
      </c>
      <c r="AV99" s="107" t="s">
        <v>28</v>
      </c>
      <c r="AW99" s="107">
        <v>3</v>
      </c>
      <c r="AX99" s="107" t="s">
        <v>228</v>
      </c>
      <c r="AY99" s="107" t="s">
        <v>229</v>
      </c>
      <c r="AZ99" s="107" t="s">
        <v>28</v>
      </c>
      <c r="BA99" s="107" t="s">
        <v>28</v>
      </c>
      <c r="BB99" s="107" t="s">
        <v>28</v>
      </c>
      <c r="BC99" s="119" t="s">
        <v>441</v>
      </c>
      <c r="BD99" s="120">
        <v>4735</v>
      </c>
      <c r="BE99" s="120">
        <v>5826</v>
      </c>
      <c r="BF99" s="120">
        <v>7342</v>
      </c>
    </row>
    <row r="100" spans="1:93" x14ac:dyDescent="0.3">
      <c r="A100" s="10"/>
      <c r="B100" t="s">
        <v>107</v>
      </c>
      <c r="C100" s="107">
        <v>1672</v>
      </c>
      <c r="D100" s="117">
        <v>13755</v>
      </c>
      <c r="E100" s="118">
        <v>166.76363006</v>
      </c>
      <c r="F100" s="108">
        <v>152.63318475</v>
      </c>
      <c r="G100" s="108">
        <v>182.20224099000001</v>
      </c>
      <c r="H100" s="108">
        <v>1.1986208000000001E-8</v>
      </c>
      <c r="I100" s="110">
        <v>121.55579788999999</v>
      </c>
      <c r="J100" s="108">
        <v>115.86676035000001</v>
      </c>
      <c r="K100" s="108">
        <v>127.52416617999999</v>
      </c>
      <c r="L100" s="108">
        <v>1.2936783532</v>
      </c>
      <c r="M100" s="108">
        <v>1.1840606193000001</v>
      </c>
      <c r="N100" s="108">
        <v>1.4134442563</v>
      </c>
      <c r="O100" s="117">
        <v>2185</v>
      </c>
      <c r="P100" s="117">
        <v>14311</v>
      </c>
      <c r="Q100" s="118">
        <v>204.38389513000001</v>
      </c>
      <c r="R100" s="108">
        <v>187.73825432000001</v>
      </c>
      <c r="S100" s="108">
        <v>222.50540648</v>
      </c>
      <c r="T100" s="108">
        <v>1.7514822000000001E-8</v>
      </c>
      <c r="U100" s="110">
        <v>152.67975683</v>
      </c>
      <c r="V100" s="108">
        <v>146.41028851999999</v>
      </c>
      <c r="W100" s="108">
        <v>159.21769148000001</v>
      </c>
      <c r="X100" s="108">
        <v>1.2766452564999999</v>
      </c>
      <c r="Y100" s="108">
        <v>1.1726714166000001</v>
      </c>
      <c r="Z100" s="108">
        <v>1.3898378418999999</v>
      </c>
      <c r="AA100" s="117">
        <v>2790</v>
      </c>
      <c r="AB100" s="117">
        <v>14499</v>
      </c>
      <c r="AC100" s="118">
        <v>248.66229544000001</v>
      </c>
      <c r="AD100" s="108">
        <v>229.05722946</v>
      </c>
      <c r="AE100" s="108">
        <v>269.94536397000002</v>
      </c>
      <c r="AF100" s="108">
        <v>4.6470799999999998E-14</v>
      </c>
      <c r="AG100" s="110">
        <v>192.42706394000001</v>
      </c>
      <c r="AH100" s="108">
        <v>185.4176847</v>
      </c>
      <c r="AI100" s="108">
        <v>199.70142003999999</v>
      </c>
      <c r="AJ100" s="108">
        <v>1.3716203309999999</v>
      </c>
      <c r="AK100" s="108">
        <v>1.2634788572</v>
      </c>
      <c r="AL100" s="108">
        <v>1.4890176607000001</v>
      </c>
      <c r="AM100" s="108">
        <v>5.9774300000000001E-5</v>
      </c>
      <c r="AN100" s="108">
        <v>1.2166432941000001</v>
      </c>
      <c r="AO100" s="108">
        <v>1.3389059291000001</v>
      </c>
      <c r="AP100" s="108">
        <v>1.1055451118999999</v>
      </c>
      <c r="AQ100" s="108">
        <v>7.07783E-5</v>
      </c>
      <c r="AR100" s="108">
        <v>1.2255903464</v>
      </c>
      <c r="AS100" s="108">
        <v>1.1085873233000001</v>
      </c>
      <c r="AT100" s="108">
        <v>1.3549421552000001</v>
      </c>
      <c r="AU100" s="107">
        <v>1</v>
      </c>
      <c r="AV100" s="107">
        <v>2</v>
      </c>
      <c r="AW100" s="107">
        <v>3</v>
      </c>
      <c r="AX100" s="107" t="s">
        <v>228</v>
      </c>
      <c r="AY100" s="107" t="s">
        <v>229</v>
      </c>
      <c r="AZ100" s="107" t="s">
        <v>28</v>
      </c>
      <c r="BA100" s="107" t="s">
        <v>28</v>
      </c>
      <c r="BB100" s="107" t="s">
        <v>28</v>
      </c>
      <c r="BC100" s="119" t="s">
        <v>436</v>
      </c>
      <c r="BD100" s="120">
        <v>1672</v>
      </c>
      <c r="BE100" s="120">
        <v>2185</v>
      </c>
      <c r="BF100" s="120">
        <v>2790</v>
      </c>
    </row>
    <row r="101" spans="1:93" x14ac:dyDescent="0.3">
      <c r="A101" s="10"/>
      <c r="B101" t="s">
        <v>150</v>
      </c>
      <c r="C101" s="107">
        <v>1102</v>
      </c>
      <c r="D101" s="117">
        <v>14434</v>
      </c>
      <c r="E101" s="118">
        <v>101.00367417</v>
      </c>
      <c r="F101" s="108">
        <v>91.779431686999999</v>
      </c>
      <c r="G101" s="108">
        <v>111.15499418</v>
      </c>
      <c r="H101" s="108">
        <v>5.9697180000000005E-7</v>
      </c>
      <c r="I101" s="110">
        <v>76.347512816999995</v>
      </c>
      <c r="J101" s="108">
        <v>71.970331178999999</v>
      </c>
      <c r="K101" s="108">
        <v>80.990911363999999</v>
      </c>
      <c r="L101" s="108">
        <v>0.78354175189999997</v>
      </c>
      <c r="M101" s="108">
        <v>0.71198416580000001</v>
      </c>
      <c r="N101" s="108">
        <v>0.86229119480000005</v>
      </c>
      <c r="O101" s="117">
        <v>1637</v>
      </c>
      <c r="P101" s="117">
        <v>15783</v>
      </c>
      <c r="Q101" s="118">
        <v>132.18586367</v>
      </c>
      <c r="R101" s="108">
        <v>121.04360560000001</v>
      </c>
      <c r="S101" s="108">
        <v>144.35378446999999</v>
      </c>
      <c r="T101" s="108">
        <v>2.0119099999999999E-5</v>
      </c>
      <c r="U101" s="110">
        <v>103.71919154</v>
      </c>
      <c r="V101" s="108">
        <v>98.814561538999996</v>
      </c>
      <c r="W101" s="108">
        <v>108.86726131</v>
      </c>
      <c r="X101" s="108">
        <v>0.82567393929999999</v>
      </c>
      <c r="Y101" s="108">
        <v>0.75607593650000005</v>
      </c>
      <c r="Z101" s="108">
        <v>0.90167854999999997</v>
      </c>
      <c r="AA101" s="117">
        <v>2064</v>
      </c>
      <c r="AB101" s="117">
        <v>16956</v>
      </c>
      <c r="AC101" s="118">
        <v>146.16999702000001</v>
      </c>
      <c r="AD101" s="108">
        <v>134.39998481000001</v>
      </c>
      <c r="AE101" s="108">
        <v>158.97076222999999</v>
      </c>
      <c r="AF101" s="108">
        <v>4.9735777000000001E-7</v>
      </c>
      <c r="AG101" s="110">
        <v>121.72682236</v>
      </c>
      <c r="AH101" s="108">
        <v>116.58703451</v>
      </c>
      <c r="AI101" s="108">
        <v>127.0931999</v>
      </c>
      <c r="AJ101" s="108">
        <v>0.80627318000000003</v>
      </c>
      <c r="AK101" s="108">
        <v>0.74134983480000005</v>
      </c>
      <c r="AL101" s="108">
        <v>0.876882155</v>
      </c>
      <c r="AM101" s="108">
        <v>4.8873564600000002E-2</v>
      </c>
      <c r="AN101" s="108">
        <v>1.1057914436</v>
      </c>
      <c r="AO101" s="108">
        <v>1.2221675049</v>
      </c>
      <c r="AP101" s="108">
        <v>1.0004968320000001</v>
      </c>
      <c r="AQ101" s="108">
        <v>1.3905827E-6</v>
      </c>
      <c r="AR101" s="108">
        <v>1.3087233189</v>
      </c>
      <c r="AS101" s="108">
        <v>1.1732655934</v>
      </c>
      <c r="AT101" s="108">
        <v>1.459820125</v>
      </c>
      <c r="AU101" s="107">
        <v>1</v>
      </c>
      <c r="AV101" s="107">
        <v>2</v>
      </c>
      <c r="AW101" s="107">
        <v>3</v>
      </c>
      <c r="AX101" s="107" t="s">
        <v>228</v>
      </c>
      <c r="AY101" s="107" t="s">
        <v>28</v>
      </c>
      <c r="AZ101" s="107" t="s">
        <v>28</v>
      </c>
      <c r="BA101" s="107" t="s">
        <v>28</v>
      </c>
      <c r="BB101" s="107" t="s">
        <v>28</v>
      </c>
      <c r="BC101" s="119" t="s">
        <v>440</v>
      </c>
      <c r="BD101" s="120">
        <v>1102</v>
      </c>
      <c r="BE101" s="120">
        <v>1637</v>
      </c>
      <c r="BF101" s="120">
        <v>2064</v>
      </c>
    </row>
    <row r="102" spans="1:93" x14ac:dyDescent="0.3">
      <c r="A102" s="10"/>
      <c r="B102" t="s">
        <v>151</v>
      </c>
      <c r="C102" s="107">
        <v>1418</v>
      </c>
      <c r="D102" s="117">
        <v>10926</v>
      </c>
      <c r="E102" s="118">
        <v>166.41368649</v>
      </c>
      <c r="F102" s="108">
        <v>152.02479690000001</v>
      </c>
      <c r="G102" s="108">
        <v>182.16446010999999</v>
      </c>
      <c r="H102" s="108">
        <v>3.1111506999999999E-8</v>
      </c>
      <c r="I102" s="110">
        <v>129.78217097000001</v>
      </c>
      <c r="J102" s="108">
        <v>123.19996001</v>
      </c>
      <c r="K102" s="108">
        <v>136.71605006999999</v>
      </c>
      <c r="L102" s="108">
        <v>1.290963646</v>
      </c>
      <c r="M102" s="108">
        <v>1.1793410159</v>
      </c>
      <c r="N102" s="108">
        <v>1.413151169</v>
      </c>
      <c r="O102" s="117">
        <v>1844</v>
      </c>
      <c r="P102" s="117">
        <v>11864</v>
      </c>
      <c r="Q102" s="118">
        <v>200.308043</v>
      </c>
      <c r="R102" s="108">
        <v>183.79044034</v>
      </c>
      <c r="S102" s="108">
        <v>218.31011459999999</v>
      </c>
      <c r="T102" s="108">
        <v>3.3334307999999999E-7</v>
      </c>
      <c r="U102" s="110">
        <v>155.42818611000001</v>
      </c>
      <c r="V102" s="108">
        <v>148.49354474</v>
      </c>
      <c r="W102" s="108">
        <v>162.68667489000001</v>
      </c>
      <c r="X102" s="108">
        <v>1.2511862188</v>
      </c>
      <c r="Y102" s="108">
        <v>1.1480121449</v>
      </c>
      <c r="Z102" s="108">
        <v>1.3636327464</v>
      </c>
      <c r="AA102" s="117">
        <v>2398</v>
      </c>
      <c r="AB102" s="117">
        <v>12374</v>
      </c>
      <c r="AC102" s="118">
        <v>240.68605534</v>
      </c>
      <c r="AD102" s="108">
        <v>221.65071413999999</v>
      </c>
      <c r="AE102" s="108">
        <v>261.35614973999998</v>
      </c>
      <c r="AF102" s="108">
        <v>1.5677739999999999E-11</v>
      </c>
      <c r="AG102" s="110">
        <v>193.79343785</v>
      </c>
      <c r="AH102" s="108">
        <v>186.19016816999999</v>
      </c>
      <c r="AI102" s="108">
        <v>201.70719499</v>
      </c>
      <c r="AJ102" s="108">
        <v>1.3276234191</v>
      </c>
      <c r="AK102" s="108">
        <v>1.2226245452</v>
      </c>
      <c r="AL102" s="108">
        <v>1.4416395858</v>
      </c>
      <c r="AM102" s="108">
        <v>2.0612389999999999E-4</v>
      </c>
      <c r="AN102" s="108">
        <v>1.2015795858</v>
      </c>
      <c r="AO102" s="108">
        <v>1.3239433430000001</v>
      </c>
      <c r="AP102" s="108">
        <v>1.0905251411000001</v>
      </c>
      <c r="AQ102" s="108">
        <v>4.162732E-4</v>
      </c>
      <c r="AR102" s="108">
        <v>1.2036752938999999</v>
      </c>
      <c r="AS102" s="108">
        <v>1.0859312858000001</v>
      </c>
      <c r="AT102" s="108">
        <v>1.3341859031000001</v>
      </c>
      <c r="AU102" s="107">
        <v>1</v>
      </c>
      <c r="AV102" s="107">
        <v>2</v>
      </c>
      <c r="AW102" s="107">
        <v>3</v>
      </c>
      <c r="AX102" s="107" t="s">
        <v>228</v>
      </c>
      <c r="AY102" s="107" t="s">
        <v>229</v>
      </c>
      <c r="AZ102" s="107" t="s">
        <v>28</v>
      </c>
      <c r="BA102" s="107" t="s">
        <v>28</v>
      </c>
      <c r="BB102" s="107" t="s">
        <v>28</v>
      </c>
      <c r="BC102" s="119" t="s">
        <v>436</v>
      </c>
      <c r="BD102" s="120">
        <v>1418</v>
      </c>
      <c r="BE102" s="120">
        <v>1844</v>
      </c>
      <c r="BF102" s="120">
        <v>2398</v>
      </c>
    </row>
    <row r="103" spans="1:93" x14ac:dyDescent="0.3">
      <c r="A103" s="10"/>
      <c r="B103" t="s">
        <v>108</v>
      </c>
      <c r="C103" s="107">
        <v>4030</v>
      </c>
      <c r="D103" s="117">
        <v>25778</v>
      </c>
      <c r="E103" s="118">
        <v>160.06274323</v>
      </c>
      <c r="F103" s="108">
        <v>147.75365736000001</v>
      </c>
      <c r="G103" s="108">
        <v>173.39727644000001</v>
      </c>
      <c r="H103" s="108">
        <v>1.1433749E-7</v>
      </c>
      <c r="I103" s="110">
        <v>156.33485918</v>
      </c>
      <c r="J103" s="108">
        <v>151.58189657</v>
      </c>
      <c r="K103" s="108">
        <v>161.23685445999999</v>
      </c>
      <c r="L103" s="108">
        <v>1.2416958420999999</v>
      </c>
      <c r="M103" s="108">
        <v>1.1462074078</v>
      </c>
      <c r="N103" s="108">
        <v>1.3451392424999999</v>
      </c>
      <c r="O103" s="117">
        <v>4804</v>
      </c>
      <c r="P103" s="117">
        <v>26423</v>
      </c>
      <c r="Q103" s="118">
        <v>179.15963951000001</v>
      </c>
      <c r="R103" s="108">
        <v>165.69592503000001</v>
      </c>
      <c r="S103" s="108">
        <v>193.71735559000001</v>
      </c>
      <c r="T103" s="108">
        <v>4.7614019999999996E-3</v>
      </c>
      <c r="U103" s="110">
        <v>181.81130075999999</v>
      </c>
      <c r="V103" s="108">
        <v>176.74207684000001</v>
      </c>
      <c r="W103" s="108">
        <v>187.02591751</v>
      </c>
      <c r="X103" s="108">
        <v>1.1190867254000001</v>
      </c>
      <c r="Y103" s="108">
        <v>1.0349881852</v>
      </c>
      <c r="Z103" s="108">
        <v>1.2100187392999999</v>
      </c>
      <c r="AA103" s="117">
        <v>5685</v>
      </c>
      <c r="AB103" s="117">
        <v>26350</v>
      </c>
      <c r="AC103" s="118">
        <v>209.69891601</v>
      </c>
      <c r="AD103" s="108">
        <v>194.23755245000001</v>
      </c>
      <c r="AE103" s="108">
        <v>226.39100844999999</v>
      </c>
      <c r="AF103" s="108">
        <v>1.9520799999999999E-4</v>
      </c>
      <c r="AG103" s="110">
        <v>215.74952561999999</v>
      </c>
      <c r="AH103" s="108">
        <v>210.21347208</v>
      </c>
      <c r="AI103" s="108">
        <v>221.43137328</v>
      </c>
      <c r="AJ103" s="108">
        <v>1.1566984696</v>
      </c>
      <c r="AK103" s="108">
        <v>1.0714136435999999</v>
      </c>
      <c r="AL103" s="108">
        <v>1.2487719917</v>
      </c>
      <c r="AM103" s="108">
        <v>2.7199290000000002E-4</v>
      </c>
      <c r="AN103" s="108">
        <v>1.1704584614</v>
      </c>
      <c r="AO103" s="108">
        <v>1.2739613218000001</v>
      </c>
      <c r="AP103" s="108">
        <v>1.0753646805999999</v>
      </c>
      <c r="AQ103" s="108">
        <v>1.0848449600000001E-2</v>
      </c>
      <c r="AR103" s="108">
        <v>1.1193088153999999</v>
      </c>
      <c r="AS103" s="108">
        <v>1.0263372063</v>
      </c>
      <c r="AT103" s="108">
        <v>1.2207023348999999</v>
      </c>
      <c r="AU103" s="107">
        <v>1</v>
      </c>
      <c r="AV103" s="107">
        <v>2</v>
      </c>
      <c r="AW103" s="107">
        <v>3</v>
      </c>
      <c r="AX103" s="107" t="s">
        <v>28</v>
      </c>
      <c r="AY103" s="107" t="s">
        <v>229</v>
      </c>
      <c r="AZ103" s="107" t="s">
        <v>28</v>
      </c>
      <c r="BA103" s="107" t="s">
        <v>28</v>
      </c>
      <c r="BB103" s="107" t="s">
        <v>28</v>
      </c>
      <c r="BC103" s="119" t="s">
        <v>437</v>
      </c>
      <c r="BD103" s="120">
        <v>4030</v>
      </c>
      <c r="BE103" s="120">
        <v>4804</v>
      </c>
      <c r="BF103" s="120">
        <v>5685</v>
      </c>
    </row>
    <row r="104" spans="1:93" x14ac:dyDescent="0.3">
      <c r="A104" s="10"/>
      <c r="B104" t="s">
        <v>109</v>
      </c>
      <c r="C104" s="107">
        <v>3063</v>
      </c>
      <c r="D104" s="117">
        <v>21838</v>
      </c>
      <c r="E104" s="118">
        <v>149.13870043</v>
      </c>
      <c r="F104" s="108">
        <v>137.45655496000001</v>
      </c>
      <c r="G104" s="108">
        <v>161.81368705</v>
      </c>
      <c r="H104" s="108">
        <v>4.5993560000000001E-4</v>
      </c>
      <c r="I104" s="110">
        <v>140.26009708000001</v>
      </c>
      <c r="J104" s="108">
        <v>135.37985487</v>
      </c>
      <c r="K104" s="108">
        <v>145.31626474999999</v>
      </c>
      <c r="L104" s="108">
        <v>1.1569519583000001</v>
      </c>
      <c r="M104" s="108">
        <v>1.0663270496999999</v>
      </c>
      <c r="N104" s="108">
        <v>1.2552788884999999</v>
      </c>
      <c r="O104" s="117">
        <v>3826</v>
      </c>
      <c r="P104" s="117">
        <v>22882</v>
      </c>
      <c r="Q104" s="118">
        <v>180.09964459</v>
      </c>
      <c r="R104" s="108">
        <v>166.38704859000001</v>
      </c>
      <c r="S104" s="108">
        <v>194.94234831</v>
      </c>
      <c r="T104" s="108">
        <v>3.5671839000000001E-3</v>
      </c>
      <c r="U104" s="110">
        <v>167.20566384</v>
      </c>
      <c r="V104" s="108">
        <v>161.99054627000001</v>
      </c>
      <c r="W104" s="108">
        <v>172.58867670999999</v>
      </c>
      <c r="X104" s="108">
        <v>1.1249582890000001</v>
      </c>
      <c r="Y104" s="108">
        <v>1.0393051575000001</v>
      </c>
      <c r="Z104" s="108">
        <v>1.2176704241</v>
      </c>
      <c r="AA104" s="117">
        <v>4952</v>
      </c>
      <c r="AB104" s="117">
        <v>26194</v>
      </c>
      <c r="AC104" s="118">
        <v>208.88198983999999</v>
      </c>
      <c r="AD104" s="108">
        <v>193.46006767</v>
      </c>
      <c r="AE104" s="108">
        <v>225.53329070000001</v>
      </c>
      <c r="AF104" s="108">
        <v>2.9440629999999998E-4</v>
      </c>
      <c r="AG104" s="110">
        <v>189.05092769000001</v>
      </c>
      <c r="AH104" s="108">
        <v>183.85811545999999</v>
      </c>
      <c r="AI104" s="108">
        <v>194.39040355</v>
      </c>
      <c r="AJ104" s="108">
        <v>1.1521923078</v>
      </c>
      <c r="AK104" s="108">
        <v>1.0671250403000001</v>
      </c>
      <c r="AL104" s="108">
        <v>1.2440408237</v>
      </c>
      <c r="AM104" s="108">
        <v>7.0923570000000003E-4</v>
      </c>
      <c r="AN104" s="108">
        <v>1.1598134484</v>
      </c>
      <c r="AO104" s="108">
        <v>1.2637436103999999</v>
      </c>
      <c r="AP104" s="108">
        <v>1.0644304936</v>
      </c>
      <c r="AQ104" s="108">
        <v>3.33081E-5</v>
      </c>
      <c r="AR104" s="108">
        <v>1.2075983233000001</v>
      </c>
      <c r="AS104" s="108">
        <v>1.1046589515</v>
      </c>
      <c r="AT104" s="108">
        <v>1.3201302615999999</v>
      </c>
      <c r="AU104" s="107">
        <v>1</v>
      </c>
      <c r="AV104" s="107">
        <v>2</v>
      </c>
      <c r="AW104" s="107">
        <v>3</v>
      </c>
      <c r="AX104" s="107" t="s">
        <v>228</v>
      </c>
      <c r="AY104" s="107" t="s">
        <v>229</v>
      </c>
      <c r="AZ104" s="107" t="s">
        <v>28</v>
      </c>
      <c r="BA104" s="107" t="s">
        <v>28</v>
      </c>
      <c r="BB104" s="107" t="s">
        <v>28</v>
      </c>
      <c r="BC104" s="119" t="s">
        <v>436</v>
      </c>
      <c r="BD104" s="120">
        <v>3063</v>
      </c>
      <c r="BE104" s="120">
        <v>3826</v>
      </c>
      <c r="BF104" s="120">
        <v>4952</v>
      </c>
    </row>
    <row r="105" spans="1:93" x14ac:dyDescent="0.3">
      <c r="A105" s="10"/>
      <c r="B105" s="3" t="s">
        <v>165</v>
      </c>
      <c r="C105" s="113">
        <v>83</v>
      </c>
      <c r="D105" s="114">
        <v>718</v>
      </c>
      <c r="E105" s="109">
        <v>154.05557981000001</v>
      </c>
      <c r="F105" s="115">
        <v>122.33426424</v>
      </c>
      <c r="G105" s="115">
        <v>194.00224309999999</v>
      </c>
      <c r="H105" s="115">
        <v>0.12974709800000001</v>
      </c>
      <c r="I105" s="116">
        <v>115.59888579</v>
      </c>
      <c r="J105" s="115">
        <v>93.222799476999995</v>
      </c>
      <c r="K105" s="115">
        <v>143.34586037</v>
      </c>
      <c r="L105" s="115">
        <v>1.1950949299</v>
      </c>
      <c r="M105" s="115">
        <v>0.94901501870000005</v>
      </c>
      <c r="N105" s="115">
        <v>1.5049834444000001</v>
      </c>
      <c r="O105" s="114">
        <v>76</v>
      </c>
      <c r="P105" s="114">
        <v>706</v>
      </c>
      <c r="Q105" s="109">
        <v>142.92720238000001</v>
      </c>
      <c r="R105" s="115">
        <v>112.50580178</v>
      </c>
      <c r="S105" s="115">
        <v>181.57450424000001</v>
      </c>
      <c r="T105" s="115">
        <v>0.35293588850000002</v>
      </c>
      <c r="U105" s="116">
        <v>107.64872520999999</v>
      </c>
      <c r="V105" s="115">
        <v>85.974444390000002</v>
      </c>
      <c r="W105" s="115">
        <v>134.78712333999999</v>
      </c>
      <c r="X105" s="115">
        <v>0.89276767540000002</v>
      </c>
      <c r="Y105" s="115">
        <v>0.70274616339999996</v>
      </c>
      <c r="Z105" s="115">
        <v>1.1341707202</v>
      </c>
      <c r="AA105" s="114">
        <v>142</v>
      </c>
      <c r="AB105" s="114">
        <v>713</v>
      </c>
      <c r="AC105" s="109">
        <v>252.95352227000001</v>
      </c>
      <c r="AD105" s="115">
        <v>210.51197703</v>
      </c>
      <c r="AE105" s="115">
        <v>303.95175294000001</v>
      </c>
      <c r="AF105" s="115">
        <v>3.7839610000000001E-4</v>
      </c>
      <c r="AG105" s="116">
        <v>199.15848527</v>
      </c>
      <c r="AH105" s="115">
        <v>168.95364583</v>
      </c>
      <c r="AI105" s="115">
        <v>234.76322195</v>
      </c>
      <c r="AJ105" s="115">
        <v>1.3952907228</v>
      </c>
      <c r="AK105" s="115">
        <v>1.1611833112000001</v>
      </c>
      <c r="AL105" s="115">
        <v>1.6765967804999999</v>
      </c>
      <c r="AM105" s="115">
        <v>1.386669E-4</v>
      </c>
      <c r="AN105" s="115">
        <v>1.7698067131999999</v>
      </c>
      <c r="AO105" s="115">
        <v>2.3738185619999999</v>
      </c>
      <c r="AP105" s="115">
        <v>1.3194840803000001</v>
      </c>
      <c r="AQ105" s="115">
        <v>0.65087111310000001</v>
      </c>
      <c r="AR105" s="115">
        <v>0.92776387950000005</v>
      </c>
      <c r="AS105" s="115">
        <v>0.67052040349999997</v>
      </c>
      <c r="AT105" s="115">
        <v>1.2836981719</v>
      </c>
      <c r="AU105" s="113" t="s">
        <v>28</v>
      </c>
      <c r="AV105" s="113" t="s">
        <v>28</v>
      </c>
      <c r="AW105" s="113">
        <v>3</v>
      </c>
      <c r="AX105" s="113" t="s">
        <v>28</v>
      </c>
      <c r="AY105" s="113" t="s">
        <v>229</v>
      </c>
      <c r="AZ105" s="113" t="s">
        <v>28</v>
      </c>
      <c r="BA105" s="113" t="s">
        <v>28</v>
      </c>
      <c r="BB105" s="113" t="s">
        <v>28</v>
      </c>
      <c r="BC105" s="111" t="s">
        <v>267</v>
      </c>
      <c r="BD105" s="112">
        <v>83</v>
      </c>
      <c r="BE105" s="112">
        <v>76</v>
      </c>
      <c r="BF105" s="112">
        <v>142</v>
      </c>
      <c r="CO105" s="4"/>
    </row>
    <row r="106" spans="1:93" x14ac:dyDescent="0.3">
      <c r="A106" s="10"/>
      <c r="B106" t="s">
        <v>113</v>
      </c>
      <c r="C106" s="107">
        <v>3217</v>
      </c>
      <c r="D106" s="117">
        <v>29991</v>
      </c>
      <c r="E106" s="118">
        <v>139.73341309</v>
      </c>
      <c r="F106" s="108">
        <v>128.89571074</v>
      </c>
      <c r="G106" s="108">
        <v>151.48236215</v>
      </c>
      <c r="H106" s="108">
        <v>5.0239390699999997E-2</v>
      </c>
      <c r="I106" s="110">
        <v>107.26551299</v>
      </c>
      <c r="J106" s="108">
        <v>103.6221658</v>
      </c>
      <c r="K106" s="108">
        <v>111.03695997</v>
      </c>
      <c r="L106" s="108">
        <v>1.0839899063</v>
      </c>
      <c r="M106" s="108">
        <v>0.99991581340000002</v>
      </c>
      <c r="N106" s="108">
        <v>1.1751330474999999</v>
      </c>
      <c r="O106" s="117">
        <v>4029</v>
      </c>
      <c r="P106" s="117">
        <v>30717</v>
      </c>
      <c r="Q106" s="118">
        <v>166.77866958999999</v>
      </c>
      <c r="R106" s="108">
        <v>154.19137803000001</v>
      </c>
      <c r="S106" s="108">
        <v>180.39351477</v>
      </c>
      <c r="T106" s="108">
        <v>0.30696492409999998</v>
      </c>
      <c r="U106" s="110">
        <v>131.16515285</v>
      </c>
      <c r="V106" s="108">
        <v>127.1769237</v>
      </c>
      <c r="W106" s="108">
        <v>135.27845163000001</v>
      </c>
      <c r="X106" s="108">
        <v>1.0417513437999999</v>
      </c>
      <c r="Y106" s="108">
        <v>0.96312721320000005</v>
      </c>
      <c r="Z106" s="108">
        <v>1.1267938932999999</v>
      </c>
      <c r="AA106" s="117">
        <v>4772</v>
      </c>
      <c r="AB106" s="117">
        <v>30037</v>
      </c>
      <c r="AC106" s="118">
        <v>185.95727314999999</v>
      </c>
      <c r="AD106" s="108">
        <v>172.28393718999999</v>
      </c>
      <c r="AE106" s="108">
        <v>200.71579510000001</v>
      </c>
      <c r="AF106" s="108">
        <v>0.51427239670000002</v>
      </c>
      <c r="AG106" s="110">
        <v>158.87072610000001</v>
      </c>
      <c r="AH106" s="108">
        <v>154.42650859</v>
      </c>
      <c r="AI106" s="108">
        <v>163.4428431</v>
      </c>
      <c r="AJ106" s="108">
        <v>1.0257396526</v>
      </c>
      <c r="AK106" s="108">
        <v>0.95031758040000003</v>
      </c>
      <c r="AL106" s="108">
        <v>1.1071476067999999</v>
      </c>
      <c r="AM106" s="108">
        <v>1.1938547399999999E-2</v>
      </c>
      <c r="AN106" s="108">
        <v>1.1149943431</v>
      </c>
      <c r="AO106" s="108">
        <v>1.2137465729000001</v>
      </c>
      <c r="AP106" s="108">
        <v>1.0242767420000001</v>
      </c>
      <c r="AQ106" s="108">
        <v>7.6574800000000004E-5</v>
      </c>
      <c r="AR106" s="108">
        <v>1.193548958</v>
      </c>
      <c r="AS106" s="108">
        <v>1.0933510172000001</v>
      </c>
      <c r="AT106" s="108">
        <v>1.3029293363000001</v>
      </c>
      <c r="AU106" s="107" t="s">
        <v>28</v>
      </c>
      <c r="AV106" s="107" t="s">
        <v>28</v>
      </c>
      <c r="AW106" s="107" t="s">
        <v>28</v>
      </c>
      <c r="AX106" s="107" t="s">
        <v>228</v>
      </c>
      <c r="AY106" s="107" t="s">
        <v>28</v>
      </c>
      <c r="AZ106" s="107" t="s">
        <v>28</v>
      </c>
      <c r="BA106" s="107" t="s">
        <v>28</v>
      </c>
      <c r="BB106" s="107" t="s">
        <v>28</v>
      </c>
      <c r="BC106" s="119" t="s">
        <v>423</v>
      </c>
      <c r="BD106" s="120">
        <v>3217</v>
      </c>
      <c r="BE106" s="120">
        <v>4029</v>
      </c>
      <c r="BF106" s="120">
        <v>4772</v>
      </c>
    </row>
    <row r="107" spans="1:93" x14ac:dyDescent="0.3">
      <c r="A107" s="10"/>
      <c r="B107" t="s">
        <v>114</v>
      </c>
      <c r="C107" s="107">
        <v>3951</v>
      </c>
      <c r="D107" s="117">
        <v>28199</v>
      </c>
      <c r="E107" s="118">
        <v>186.59667306</v>
      </c>
      <c r="F107" s="108">
        <v>172.36516603999999</v>
      </c>
      <c r="G107" s="108">
        <v>202.00321907</v>
      </c>
      <c r="H107" s="108">
        <v>6.3916649999999995E-20</v>
      </c>
      <c r="I107" s="110">
        <v>140.11135146999999</v>
      </c>
      <c r="J107" s="108">
        <v>135.80990469</v>
      </c>
      <c r="K107" s="108">
        <v>144.54903605000001</v>
      </c>
      <c r="L107" s="108">
        <v>1.4475343132</v>
      </c>
      <c r="M107" s="108">
        <v>1.3371325874</v>
      </c>
      <c r="N107" s="108">
        <v>1.5670514709000001</v>
      </c>
      <c r="O107" s="117">
        <v>5322</v>
      </c>
      <c r="P107" s="117">
        <v>29348</v>
      </c>
      <c r="Q107" s="118">
        <v>240.79536884000001</v>
      </c>
      <c r="R107" s="108">
        <v>222.95004563000001</v>
      </c>
      <c r="S107" s="108">
        <v>260.06906386000003</v>
      </c>
      <c r="T107" s="108">
        <v>2.7546779999999999E-25</v>
      </c>
      <c r="U107" s="110">
        <v>181.34114761000001</v>
      </c>
      <c r="V107" s="108">
        <v>176.53401507000001</v>
      </c>
      <c r="W107" s="108">
        <v>186.2791814</v>
      </c>
      <c r="X107" s="108">
        <v>1.5040826246000001</v>
      </c>
      <c r="Y107" s="108">
        <v>1.3926151959999999</v>
      </c>
      <c r="Z107" s="108">
        <v>1.6244721069000001</v>
      </c>
      <c r="AA107" s="117">
        <v>5777</v>
      </c>
      <c r="AB107" s="117">
        <v>28135</v>
      </c>
      <c r="AC107" s="118">
        <v>259.10948768999998</v>
      </c>
      <c r="AD107" s="108">
        <v>240.20486668999999</v>
      </c>
      <c r="AE107" s="108">
        <v>279.50194156999999</v>
      </c>
      <c r="AF107" s="108">
        <v>2.4686720000000001E-20</v>
      </c>
      <c r="AG107" s="110">
        <v>205.33143770999999</v>
      </c>
      <c r="AH107" s="108">
        <v>200.10428891999999</v>
      </c>
      <c r="AI107" s="108">
        <v>210.69513072999999</v>
      </c>
      <c r="AJ107" s="108">
        <v>1.429247006</v>
      </c>
      <c r="AK107" s="108">
        <v>1.3249691843</v>
      </c>
      <c r="AL107" s="108">
        <v>1.5417317085</v>
      </c>
      <c r="AM107" s="108">
        <v>8.3208573600000002E-2</v>
      </c>
      <c r="AN107" s="108">
        <v>1.0760567736</v>
      </c>
      <c r="AO107" s="108">
        <v>1.1691033136</v>
      </c>
      <c r="AP107" s="108">
        <v>0.99041561730000005</v>
      </c>
      <c r="AQ107" s="108">
        <v>4.2086615000000003E-9</v>
      </c>
      <c r="AR107" s="108">
        <v>1.2904590681999999</v>
      </c>
      <c r="AS107" s="108">
        <v>1.1852327219000001</v>
      </c>
      <c r="AT107" s="108">
        <v>1.4050275324999999</v>
      </c>
      <c r="AU107" s="107">
        <v>1</v>
      </c>
      <c r="AV107" s="107">
        <v>2</v>
      </c>
      <c r="AW107" s="107">
        <v>3</v>
      </c>
      <c r="AX107" s="107" t="s">
        <v>228</v>
      </c>
      <c r="AY107" s="107" t="s">
        <v>28</v>
      </c>
      <c r="AZ107" s="107" t="s">
        <v>28</v>
      </c>
      <c r="BA107" s="107" t="s">
        <v>28</v>
      </c>
      <c r="BB107" s="107" t="s">
        <v>28</v>
      </c>
      <c r="BC107" s="119" t="s">
        <v>440</v>
      </c>
      <c r="BD107" s="120">
        <v>3951</v>
      </c>
      <c r="BE107" s="120">
        <v>5322</v>
      </c>
      <c r="BF107" s="120">
        <v>5777</v>
      </c>
    </row>
    <row r="108" spans="1:93" x14ac:dyDescent="0.3">
      <c r="A108" s="10"/>
      <c r="B108" t="s">
        <v>115</v>
      </c>
      <c r="C108" s="107">
        <v>2454</v>
      </c>
      <c r="D108" s="117">
        <v>21745</v>
      </c>
      <c r="E108" s="118">
        <v>148.71566228</v>
      </c>
      <c r="F108" s="108">
        <v>136.74744583</v>
      </c>
      <c r="G108" s="108">
        <v>161.73134403</v>
      </c>
      <c r="H108" s="108">
        <v>8.3971879999999999E-4</v>
      </c>
      <c r="I108" s="110">
        <v>112.85352955</v>
      </c>
      <c r="J108" s="108">
        <v>108.47565955</v>
      </c>
      <c r="K108" s="108">
        <v>117.40808199999999</v>
      </c>
      <c r="L108" s="108">
        <v>1.1536702157000001</v>
      </c>
      <c r="M108" s="108">
        <v>1.0608260952999999</v>
      </c>
      <c r="N108" s="108">
        <v>1.2546401078</v>
      </c>
      <c r="O108" s="117">
        <v>3187</v>
      </c>
      <c r="P108" s="117">
        <v>23221</v>
      </c>
      <c r="Q108" s="118">
        <v>181.76844973999999</v>
      </c>
      <c r="R108" s="108">
        <v>167.63565341</v>
      </c>
      <c r="S108" s="108">
        <v>197.09273444999999</v>
      </c>
      <c r="T108" s="108">
        <v>2.108296E-3</v>
      </c>
      <c r="U108" s="110">
        <v>137.24645795000001</v>
      </c>
      <c r="V108" s="108">
        <v>132.56327572000001</v>
      </c>
      <c r="W108" s="108">
        <v>142.09508717</v>
      </c>
      <c r="X108" s="108">
        <v>1.1353821639999999</v>
      </c>
      <c r="Y108" s="108">
        <v>1.0471043309000001</v>
      </c>
      <c r="Z108" s="108">
        <v>1.2311024034</v>
      </c>
      <c r="AA108" s="117">
        <v>4073</v>
      </c>
      <c r="AB108" s="117">
        <v>23507</v>
      </c>
      <c r="AC108" s="118">
        <v>219.74957559000001</v>
      </c>
      <c r="AD108" s="108">
        <v>203.19266501000001</v>
      </c>
      <c r="AE108" s="108">
        <v>237.65560617</v>
      </c>
      <c r="AF108" s="108">
        <v>1.4823122999999999E-6</v>
      </c>
      <c r="AG108" s="110">
        <v>173.26753733000001</v>
      </c>
      <c r="AH108" s="108">
        <v>168.02723438999999</v>
      </c>
      <c r="AI108" s="108">
        <v>178.67127076</v>
      </c>
      <c r="AJ108" s="108">
        <v>1.2121378718</v>
      </c>
      <c r="AK108" s="108">
        <v>1.1208100124</v>
      </c>
      <c r="AL108" s="108">
        <v>1.3109074724000001</v>
      </c>
      <c r="AM108" s="108">
        <v>2.8509300000000002E-5</v>
      </c>
      <c r="AN108" s="108">
        <v>1.2089533464</v>
      </c>
      <c r="AO108" s="108">
        <v>1.3213075752000001</v>
      </c>
      <c r="AP108" s="108">
        <v>1.1061528907</v>
      </c>
      <c r="AQ108" s="108">
        <v>2.22413E-5</v>
      </c>
      <c r="AR108" s="108">
        <v>1.2222549190000001</v>
      </c>
      <c r="AS108" s="108">
        <v>1.1139901256</v>
      </c>
      <c r="AT108" s="108">
        <v>1.3410415878999999</v>
      </c>
      <c r="AU108" s="107">
        <v>1</v>
      </c>
      <c r="AV108" s="107">
        <v>2</v>
      </c>
      <c r="AW108" s="107">
        <v>3</v>
      </c>
      <c r="AX108" s="107" t="s">
        <v>228</v>
      </c>
      <c r="AY108" s="107" t="s">
        <v>229</v>
      </c>
      <c r="AZ108" s="107" t="s">
        <v>28</v>
      </c>
      <c r="BA108" s="107" t="s">
        <v>28</v>
      </c>
      <c r="BB108" s="107" t="s">
        <v>28</v>
      </c>
      <c r="BC108" s="119" t="s">
        <v>436</v>
      </c>
      <c r="BD108" s="120">
        <v>2454</v>
      </c>
      <c r="BE108" s="120">
        <v>3187</v>
      </c>
      <c r="BF108" s="120">
        <v>4073</v>
      </c>
    </row>
    <row r="109" spans="1:93" x14ac:dyDescent="0.3">
      <c r="A109" s="10"/>
      <c r="B109" t="s">
        <v>116</v>
      </c>
      <c r="C109" s="107">
        <v>1993</v>
      </c>
      <c r="D109" s="117">
        <v>11367</v>
      </c>
      <c r="E109" s="118">
        <v>223.54274280000001</v>
      </c>
      <c r="F109" s="108">
        <v>205.22418164000001</v>
      </c>
      <c r="G109" s="108">
        <v>243.4964411</v>
      </c>
      <c r="H109" s="108">
        <v>1.6423179999999999E-36</v>
      </c>
      <c r="I109" s="110">
        <v>175.33210170000001</v>
      </c>
      <c r="J109" s="108">
        <v>167.80102036</v>
      </c>
      <c r="K109" s="108">
        <v>183.20118565999999</v>
      </c>
      <c r="L109" s="108">
        <v>1.7341455523</v>
      </c>
      <c r="M109" s="108">
        <v>1.5920382714000001</v>
      </c>
      <c r="N109" s="108">
        <v>1.8889375027999999</v>
      </c>
      <c r="O109" s="117">
        <v>2587</v>
      </c>
      <c r="P109" s="117">
        <v>11998</v>
      </c>
      <c r="Q109" s="118">
        <v>280.87663922000002</v>
      </c>
      <c r="R109" s="108">
        <v>258.69861387999998</v>
      </c>
      <c r="S109" s="108">
        <v>304.95596893999999</v>
      </c>
      <c r="T109" s="108">
        <v>6.4328949999999998E-41</v>
      </c>
      <c r="U109" s="110">
        <v>215.61926987999999</v>
      </c>
      <c r="V109" s="108">
        <v>207.46853711</v>
      </c>
      <c r="W109" s="108">
        <v>224.09021720000001</v>
      </c>
      <c r="X109" s="108">
        <v>1.7544426819000001</v>
      </c>
      <c r="Y109" s="108">
        <v>1.6159118508999999</v>
      </c>
      <c r="Z109" s="108">
        <v>1.9048496504000001</v>
      </c>
      <c r="AA109" s="117">
        <v>3193</v>
      </c>
      <c r="AB109" s="117">
        <v>11376</v>
      </c>
      <c r="AC109" s="118">
        <v>347.17322589000003</v>
      </c>
      <c r="AD109" s="108">
        <v>320.61326888999997</v>
      </c>
      <c r="AE109" s="108">
        <v>375.93343905</v>
      </c>
      <c r="AF109" s="108">
        <v>1.273184E-57</v>
      </c>
      <c r="AG109" s="110">
        <v>280.67862165999998</v>
      </c>
      <c r="AH109" s="108">
        <v>271.11003345</v>
      </c>
      <c r="AI109" s="108">
        <v>290.58492471</v>
      </c>
      <c r="AJ109" s="108">
        <v>1.9150062704999999</v>
      </c>
      <c r="AK109" s="108">
        <v>1.7685016428</v>
      </c>
      <c r="AL109" s="108">
        <v>2.0736475032000001</v>
      </c>
      <c r="AM109" s="108">
        <v>5.1922611000000002E-6</v>
      </c>
      <c r="AN109" s="108">
        <v>1.2360345341000001</v>
      </c>
      <c r="AO109" s="108">
        <v>1.3539857709000001</v>
      </c>
      <c r="AP109" s="108">
        <v>1.1283585117999999</v>
      </c>
      <c r="AQ109" s="108">
        <v>2.6728762999999999E-6</v>
      </c>
      <c r="AR109" s="108">
        <v>1.2564784511</v>
      </c>
      <c r="AS109" s="108">
        <v>1.1422401150999999</v>
      </c>
      <c r="AT109" s="108">
        <v>1.3821420533</v>
      </c>
      <c r="AU109" s="107">
        <v>1</v>
      </c>
      <c r="AV109" s="107">
        <v>2</v>
      </c>
      <c r="AW109" s="107">
        <v>3</v>
      </c>
      <c r="AX109" s="107" t="s">
        <v>228</v>
      </c>
      <c r="AY109" s="107" t="s">
        <v>229</v>
      </c>
      <c r="AZ109" s="107" t="s">
        <v>28</v>
      </c>
      <c r="BA109" s="107" t="s">
        <v>28</v>
      </c>
      <c r="BB109" s="107" t="s">
        <v>28</v>
      </c>
      <c r="BC109" s="119" t="s">
        <v>436</v>
      </c>
      <c r="BD109" s="120">
        <v>1993</v>
      </c>
      <c r="BE109" s="120">
        <v>2587</v>
      </c>
      <c r="BF109" s="120">
        <v>3193</v>
      </c>
      <c r="CO109" s="4"/>
    </row>
    <row r="110" spans="1:93" s="3" customFormat="1" x14ac:dyDescent="0.3">
      <c r="A110" s="10" t="s">
        <v>232</v>
      </c>
      <c r="B110" s="3" t="s">
        <v>198</v>
      </c>
      <c r="C110" s="113">
        <v>4286</v>
      </c>
      <c r="D110" s="114">
        <v>45432</v>
      </c>
      <c r="E110" s="109">
        <v>117.41653968</v>
      </c>
      <c r="F110" s="115">
        <v>110.11282975</v>
      </c>
      <c r="G110" s="115">
        <v>125.20469979000001</v>
      </c>
      <c r="H110" s="115">
        <v>1.0974915199999999E-2</v>
      </c>
      <c r="I110" s="116">
        <v>94.338792041000005</v>
      </c>
      <c r="J110" s="115">
        <v>91.556340593000002</v>
      </c>
      <c r="K110" s="115">
        <v>97.205803837000005</v>
      </c>
      <c r="L110" s="115">
        <v>0.92003566029999995</v>
      </c>
      <c r="M110" s="115">
        <v>0.86280629880000004</v>
      </c>
      <c r="N110" s="115">
        <v>0.98106100689999998</v>
      </c>
      <c r="O110" s="114">
        <v>6558</v>
      </c>
      <c r="P110" s="114">
        <v>52796</v>
      </c>
      <c r="Q110" s="109">
        <v>149.01480624999999</v>
      </c>
      <c r="R110" s="115">
        <v>140.19243037000001</v>
      </c>
      <c r="S110" s="115">
        <v>158.39237842</v>
      </c>
      <c r="T110" s="115">
        <v>3.5127060299999999E-2</v>
      </c>
      <c r="U110" s="116">
        <v>124.21395560000001</v>
      </c>
      <c r="V110" s="115">
        <v>121.24374089</v>
      </c>
      <c r="W110" s="115">
        <v>127.25693428</v>
      </c>
      <c r="X110" s="115">
        <v>0.93650097369999996</v>
      </c>
      <c r="Y110" s="115">
        <v>0.88105572089999995</v>
      </c>
      <c r="Z110" s="115">
        <v>0.99543542249999994</v>
      </c>
      <c r="AA110" s="114">
        <v>9503</v>
      </c>
      <c r="AB110" s="114">
        <v>60241</v>
      </c>
      <c r="AC110" s="109">
        <v>182.86542438999999</v>
      </c>
      <c r="AD110" s="115">
        <v>172.40581256999999</v>
      </c>
      <c r="AE110" s="115">
        <v>193.95960577</v>
      </c>
      <c r="AF110" s="115">
        <v>0.77353116600000005</v>
      </c>
      <c r="AG110" s="116">
        <v>157.74970535</v>
      </c>
      <c r="AH110" s="115">
        <v>154.60971932000001</v>
      </c>
      <c r="AI110" s="115">
        <v>160.95346169999999</v>
      </c>
      <c r="AJ110" s="115">
        <v>1.0086850259</v>
      </c>
      <c r="AK110" s="115">
        <v>0.95098984460000002</v>
      </c>
      <c r="AL110" s="115">
        <v>1.0698804906999999</v>
      </c>
      <c r="AM110" s="115">
        <v>9.7129089999999994E-10</v>
      </c>
      <c r="AN110" s="115">
        <v>1.2271627833000001</v>
      </c>
      <c r="AO110" s="115">
        <v>1.1492197719999999</v>
      </c>
      <c r="AP110" s="115">
        <v>1.3103920881</v>
      </c>
      <c r="AQ110" s="115">
        <v>1.9896509999999999E-11</v>
      </c>
      <c r="AR110" s="115">
        <v>1.2691125684</v>
      </c>
      <c r="AS110" s="115">
        <v>1.1837327339999999</v>
      </c>
      <c r="AT110" s="115">
        <v>1.3606506478</v>
      </c>
      <c r="AU110" s="113" t="s">
        <v>28</v>
      </c>
      <c r="AV110" s="113" t="s">
        <v>28</v>
      </c>
      <c r="AW110" s="113" t="s">
        <v>28</v>
      </c>
      <c r="AX110" s="113" t="s">
        <v>228</v>
      </c>
      <c r="AY110" s="113" t="s">
        <v>229</v>
      </c>
      <c r="AZ110" s="113" t="s">
        <v>28</v>
      </c>
      <c r="BA110" s="113" t="s">
        <v>28</v>
      </c>
      <c r="BB110" s="113" t="s">
        <v>28</v>
      </c>
      <c r="BC110" s="111" t="s">
        <v>425</v>
      </c>
      <c r="BD110" s="112">
        <v>4286</v>
      </c>
      <c r="BE110" s="112">
        <v>6558</v>
      </c>
      <c r="BF110" s="112">
        <v>9503</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7">
        <v>1206</v>
      </c>
      <c r="D111" s="117">
        <v>20873</v>
      </c>
      <c r="E111" s="118">
        <v>65.026367883000006</v>
      </c>
      <c r="F111" s="108">
        <v>59.979239409000002</v>
      </c>
      <c r="G111" s="108">
        <v>70.498201738999995</v>
      </c>
      <c r="H111" s="108">
        <v>3.8722169999999999E-60</v>
      </c>
      <c r="I111" s="110">
        <v>57.777990705999997</v>
      </c>
      <c r="J111" s="108">
        <v>54.607408088</v>
      </c>
      <c r="K111" s="108">
        <v>61.132661792999997</v>
      </c>
      <c r="L111" s="108">
        <v>0.50952427550000001</v>
      </c>
      <c r="M111" s="108">
        <v>0.46997671099999999</v>
      </c>
      <c r="N111" s="108">
        <v>0.55239968549999996</v>
      </c>
      <c r="O111" s="117">
        <v>3109</v>
      </c>
      <c r="P111" s="117">
        <v>22223</v>
      </c>
      <c r="Q111" s="118">
        <v>152.45987350999999</v>
      </c>
      <c r="R111" s="108">
        <v>142.60755248000001</v>
      </c>
      <c r="S111" s="108">
        <v>162.99286136000001</v>
      </c>
      <c r="T111" s="108">
        <v>0.20977140599999999</v>
      </c>
      <c r="U111" s="110">
        <v>139.9001035</v>
      </c>
      <c r="V111" s="108">
        <v>135.06790038</v>
      </c>
      <c r="W111" s="108">
        <v>144.90518401</v>
      </c>
      <c r="X111" s="108">
        <v>0.95815190169999997</v>
      </c>
      <c r="Y111" s="108">
        <v>0.89623383820000002</v>
      </c>
      <c r="Z111" s="108">
        <v>1.0243476953999999</v>
      </c>
      <c r="AA111" s="117">
        <v>3964</v>
      </c>
      <c r="AB111" s="117">
        <v>24000</v>
      </c>
      <c r="AC111" s="118">
        <v>172.81357209999999</v>
      </c>
      <c r="AD111" s="108">
        <v>162.05807917000001</v>
      </c>
      <c r="AE111" s="108">
        <v>184.28288706000001</v>
      </c>
      <c r="AF111" s="108">
        <v>0.14410084449999999</v>
      </c>
      <c r="AG111" s="110">
        <v>165.16666667000001</v>
      </c>
      <c r="AH111" s="108">
        <v>160.10420927000001</v>
      </c>
      <c r="AI111" s="108">
        <v>170.38919777000001</v>
      </c>
      <c r="AJ111" s="108">
        <v>0.95323904469999998</v>
      </c>
      <c r="AK111" s="108">
        <v>0.89391178419999995</v>
      </c>
      <c r="AL111" s="108">
        <v>1.0165037449000001</v>
      </c>
      <c r="AM111" s="108">
        <v>1.1466998E-3</v>
      </c>
      <c r="AN111" s="108">
        <v>1.1335020036000001</v>
      </c>
      <c r="AO111" s="108">
        <v>1.0510428002000001</v>
      </c>
      <c r="AP111" s="108">
        <v>1.2224305155999999</v>
      </c>
      <c r="AQ111" s="108">
        <v>7.0069320000000001E-78</v>
      </c>
      <c r="AR111" s="108">
        <v>2.3445854115999998</v>
      </c>
      <c r="AS111" s="108">
        <v>2.1440781748000002</v>
      </c>
      <c r="AT111" s="108">
        <v>2.5638434348999999</v>
      </c>
      <c r="AU111" s="107">
        <v>1</v>
      </c>
      <c r="AV111" s="107" t="s">
        <v>28</v>
      </c>
      <c r="AW111" s="107" t="s">
        <v>28</v>
      </c>
      <c r="AX111" s="107" t="s">
        <v>228</v>
      </c>
      <c r="AY111" s="107" t="s">
        <v>229</v>
      </c>
      <c r="AZ111" s="107" t="s">
        <v>28</v>
      </c>
      <c r="BA111" s="107" t="s">
        <v>28</v>
      </c>
      <c r="BB111" s="107" t="s">
        <v>28</v>
      </c>
      <c r="BC111" s="119" t="s">
        <v>435</v>
      </c>
      <c r="BD111" s="120">
        <v>1206</v>
      </c>
      <c r="BE111" s="120">
        <v>3109</v>
      </c>
      <c r="BF111" s="120">
        <v>3964</v>
      </c>
    </row>
    <row r="112" spans="1:93" x14ac:dyDescent="0.3">
      <c r="A112" s="10"/>
      <c r="B112" t="s">
        <v>200</v>
      </c>
      <c r="C112" s="107">
        <v>488</v>
      </c>
      <c r="D112" s="117">
        <v>33186</v>
      </c>
      <c r="E112" s="118">
        <v>17.100003463</v>
      </c>
      <c r="F112" s="108">
        <v>15.386378204</v>
      </c>
      <c r="G112" s="108">
        <v>19.004480101999999</v>
      </c>
      <c r="H112" s="108">
        <v>1.2464600000000001E-304</v>
      </c>
      <c r="I112" s="110">
        <v>14.704996082999999</v>
      </c>
      <c r="J112" s="108">
        <v>13.456522124999999</v>
      </c>
      <c r="K112" s="108">
        <v>16.069301398</v>
      </c>
      <c r="L112" s="108">
        <v>0.1339897515</v>
      </c>
      <c r="M112" s="108">
        <v>0.1205623728</v>
      </c>
      <c r="N112" s="108">
        <v>0.1489125761</v>
      </c>
      <c r="O112" s="117">
        <v>4863</v>
      </c>
      <c r="P112" s="117">
        <v>36350</v>
      </c>
      <c r="Q112" s="118">
        <v>151.86385204000001</v>
      </c>
      <c r="R112" s="108">
        <v>142.66369111</v>
      </c>
      <c r="S112" s="108">
        <v>161.65731711999999</v>
      </c>
      <c r="T112" s="108">
        <v>0.14331685189999999</v>
      </c>
      <c r="U112" s="110">
        <v>133.7826685</v>
      </c>
      <c r="V112" s="108">
        <v>130.07494783000001</v>
      </c>
      <c r="W112" s="108">
        <v>137.59607586999999</v>
      </c>
      <c r="X112" s="108">
        <v>0.95440613510000005</v>
      </c>
      <c r="Y112" s="108">
        <v>0.89658664799999999</v>
      </c>
      <c r="Z112" s="108">
        <v>1.0159543115</v>
      </c>
      <c r="AA112" s="117">
        <v>6686</v>
      </c>
      <c r="AB112" s="117">
        <v>39868</v>
      </c>
      <c r="AC112" s="118">
        <v>186.73741115999999</v>
      </c>
      <c r="AD112" s="108">
        <v>175.82856788000001</v>
      </c>
      <c r="AE112" s="108">
        <v>198.32306629999999</v>
      </c>
      <c r="AF112" s="108">
        <v>0.335138828</v>
      </c>
      <c r="AG112" s="110">
        <v>167.70342128999999</v>
      </c>
      <c r="AH112" s="108">
        <v>163.73139383</v>
      </c>
      <c r="AI112" s="108">
        <v>171.77180781000001</v>
      </c>
      <c r="AJ112" s="108">
        <v>1.0300428910999999</v>
      </c>
      <c r="AK112" s="108">
        <v>0.96986975070000003</v>
      </c>
      <c r="AL112" s="108">
        <v>1.0939493232999999</v>
      </c>
      <c r="AM112" s="108">
        <v>2.7286509E-9</v>
      </c>
      <c r="AN112" s="108">
        <v>1.2296369981999999</v>
      </c>
      <c r="AO112" s="108">
        <v>1.1486551870999999</v>
      </c>
      <c r="AP112" s="108">
        <v>1.3163281413000001</v>
      </c>
      <c r="AQ112" s="108">
        <v>1E-100</v>
      </c>
      <c r="AR112" s="108">
        <v>8.8809252211</v>
      </c>
      <c r="AS112" s="108">
        <v>7.9573751046999996</v>
      </c>
      <c r="AT112" s="108">
        <v>9.9116645557999998</v>
      </c>
      <c r="AU112" s="107">
        <v>1</v>
      </c>
      <c r="AV112" s="107" t="s">
        <v>28</v>
      </c>
      <c r="AW112" s="107" t="s">
        <v>28</v>
      </c>
      <c r="AX112" s="107" t="s">
        <v>228</v>
      </c>
      <c r="AY112" s="107" t="s">
        <v>229</v>
      </c>
      <c r="AZ112" s="107" t="s">
        <v>28</v>
      </c>
      <c r="BA112" s="107" t="s">
        <v>28</v>
      </c>
      <c r="BB112" s="107" t="s">
        <v>28</v>
      </c>
      <c r="BC112" s="119" t="s">
        <v>435</v>
      </c>
      <c r="BD112" s="120">
        <v>488</v>
      </c>
      <c r="BE112" s="120">
        <v>4863</v>
      </c>
      <c r="BF112" s="120">
        <v>6686</v>
      </c>
    </row>
    <row r="113" spans="1:93" x14ac:dyDescent="0.3">
      <c r="A113" s="10"/>
      <c r="B113" t="s">
        <v>201</v>
      </c>
      <c r="C113" s="107">
        <v>1461</v>
      </c>
      <c r="D113" s="117">
        <v>27921</v>
      </c>
      <c r="E113" s="118">
        <v>60.325567452000001</v>
      </c>
      <c r="F113" s="108">
        <v>55.849104250000003</v>
      </c>
      <c r="G113" s="108">
        <v>65.160831803999997</v>
      </c>
      <c r="H113" s="108">
        <v>6.8588949999999997E-81</v>
      </c>
      <c r="I113" s="110">
        <v>52.326206081000002</v>
      </c>
      <c r="J113" s="108">
        <v>49.710703578</v>
      </c>
      <c r="K113" s="108">
        <v>55.079321872000001</v>
      </c>
      <c r="L113" s="108">
        <v>0.47269041849999999</v>
      </c>
      <c r="M113" s="108">
        <v>0.43761439099999999</v>
      </c>
      <c r="N113" s="108">
        <v>0.51057788859999997</v>
      </c>
      <c r="O113" s="117">
        <v>4775</v>
      </c>
      <c r="P113" s="117">
        <v>29592</v>
      </c>
      <c r="Q113" s="118">
        <v>179.51812551</v>
      </c>
      <c r="R113" s="108">
        <v>168.53886668000001</v>
      </c>
      <c r="S113" s="108">
        <v>191.21261475</v>
      </c>
      <c r="T113" s="108">
        <v>1.7953009999999999E-4</v>
      </c>
      <c r="U113" s="110">
        <v>161.36117870000001</v>
      </c>
      <c r="V113" s="108">
        <v>156.84869194000001</v>
      </c>
      <c r="W113" s="108">
        <v>166.00348825</v>
      </c>
      <c r="X113" s="108">
        <v>1.1282026502</v>
      </c>
      <c r="Y113" s="108">
        <v>1.0592022144</v>
      </c>
      <c r="Z113" s="108">
        <v>1.2016980353</v>
      </c>
      <c r="AA113" s="117">
        <v>6335</v>
      </c>
      <c r="AB113" s="117">
        <v>31229</v>
      </c>
      <c r="AC113" s="118">
        <v>222.72932757999999</v>
      </c>
      <c r="AD113" s="108">
        <v>209.56092337000001</v>
      </c>
      <c r="AE113" s="108">
        <v>236.72520890999999</v>
      </c>
      <c r="AF113" s="108">
        <v>3.5816570000000003E-11</v>
      </c>
      <c r="AG113" s="110">
        <v>202.85631945</v>
      </c>
      <c r="AH113" s="108">
        <v>197.92200226</v>
      </c>
      <c r="AI113" s="108">
        <v>207.91365218999999</v>
      </c>
      <c r="AJ113" s="108">
        <v>1.2285741732</v>
      </c>
      <c r="AK113" s="108">
        <v>1.1559373026999999</v>
      </c>
      <c r="AL113" s="108">
        <v>1.3057754044000001</v>
      </c>
      <c r="AM113" s="108">
        <v>1.0892719000000001E-9</v>
      </c>
      <c r="AN113" s="108">
        <v>1.2407066248</v>
      </c>
      <c r="AO113" s="108">
        <v>1.1575818310999999</v>
      </c>
      <c r="AP113" s="108">
        <v>1.3298005267999999</v>
      </c>
      <c r="AQ113" s="108">
        <v>2.1337600000000001E-145</v>
      </c>
      <c r="AR113" s="108">
        <v>2.9758215808999999</v>
      </c>
      <c r="AS113" s="108">
        <v>2.7381372291999999</v>
      </c>
      <c r="AT113" s="108">
        <v>3.2341381532</v>
      </c>
      <c r="AU113" s="107">
        <v>1</v>
      </c>
      <c r="AV113" s="107">
        <v>2</v>
      </c>
      <c r="AW113" s="107">
        <v>3</v>
      </c>
      <c r="AX113" s="107" t="s">
        <v>228</v>
      </c>
      <c r="AY113" s="107" t="s">
        <v>229</v>
      </c>
      <c r="AZ113" s="107" t="s">
        <v>28</v>
      </c>
      <c r="BA113" s="107" t="s">
        <v>28</v>
      </c>
      <c r="BB113" s="107" t="s">
        <v>28</v>
      </c>
      <c r="BC113" s="119" t="s">
        <v>436</v>
      </c>
      <c r="BD113" s="120">
        <v>1461</v>
      </c>
      <c r="BE113" s="120">
        <v>4775</v>
      </c>
      <c r="BF113" s="120">
        <v>6335</v>
      </c>
      <c r="BQ113" s="52"/>
      <c r="CO113" s="4"/>
    </row>
    <row r="114" spans="1:93" s="3" customFormat="1" x14ac:dyDescent="0.3">
      <c r="A114" s="10"/>
      <c r="B114" s="3" t="s">
        <v>117</v>
      </c>
      <c r="C114" s="113">
        <v>5361</v>
      </c>
      <c r="D114" s="114">
        <v>43253</v>
      </c>
      <c r="E114" s="109">
        <v>139.25933144000001</v>
      </c>
      <c r="F114" s="115">
        <v>130.68222883000001</v>
      </c>
      <c r="G114" s="115">
        <v>148.39937739000001</v>
      </c>
      <c r="H114" s="115">
        <v>7.1319380999999996E-3</v>
      </c>
      <c r="I114" s="116">
        <v>123.94515987</v>
      </c>
      <c r="J114" s="115">
        <v>120.67133831</v>
      </c>
      <c r="K114" s="115">
        <v>127.30780043</v>
      </c>
      <c r="L114" s="115">
        <v>1.0911882713000001</v>
      </c>
      <c r="M114" s="115">
        <v>1.0239810423</v>
      </c>
      <c r="N114" s="115">
        <v>1.1628065308</v>
      </c>
      <c r="O114" s="114">
        <v>7035</v>
      </c>
      <c r="P114" s="114">
        <v>46203</v>
      </c>
      <c r="Q114" s="109">
        <v>162.56355146999999</v>
      </c>
      <c r="R114" s="115">
        <v>152.86641535000001</v>
      </c>
      <c r="S114" s="115">
        <v>172.87582892</v>
      </c>
      <c r="T114" s="115">
        <v>0.49489348570000002</v>
      </c>
      <c r="U114" s="116">
        <v>152.26284007999999</v>
      </c>
      <c r="V114" s="115">
        <v>148.74605672000001</v>
      </c>
      <c r="W114" s="115">
        <v>155.86277027</v>
      </c>
      <c r="X114" s="115">
        <v>1.0216496473000001</v>
      </c>
      <c r="Y114" s="115">
        <v>0.96070686149999995</v>
      </c>
      <c r="Z114" s="115">
        <v>1.0864583607</v>
      </c>
      <c r="AA114" s="114">
        <v>8389</v>
      </c>
      <c r="AB114" s="114">
        <v>49352</v>
      </c>
      <c r="AC114" s="109">
        <v>172.5422859</v>
      </c>
      <c r="AD114" s="115">
        <v>162.45830923</v>
      </c>
      <c r="AE114" s="115">
        <v>183.25218674999999</v>
      </c>
      <c r="AF114" s="115">
        <v>0.10745098929999999</v>
      </c>
      <c r="AG114" s="116">
        <v>169.98297941000001</v>
      </c>
      <c r="AH114" s="115">
        <v>166.38416054999999</v>
      </c>
      <c r="AI114" s="115">
        <v>173.65963920999999</v>
      </c>
      <c r="AJ114" s="115">
        <v>0.95174263100000001</v>
      </c>
      <c r="AK114" s="115">
        <v>0.89611945179999997</v>
      </c>
      <c r="AL114" s="115">
        <v>1.0108184057</v>
      </c>
      <c r="AM114" s="115">
        <v>8.2506513099999998E-2</v>
      </c>
      <c r="AN114" s="115">
        <v>1.0613835901999999</v>
      </c>
      <c r="AO114" s="115">
        <v>0.99235627879999999</v>
      </c>
      <c r="AP114" s="115">
        <v>1.1352123725000001</v>
      </c>
      <c r="AQ114" s="115">
        <v>1.2674700000000001E-5</v>
      </c>
      <c r="AR114" s="115">
        <v>1.1673440465</v>
      </c>
      <c r="AS114" s="115">
        <v>1.0890049011</v>
      </c>
      <c r="AT114" s="115">
        <v>1.2513186317</v>
      </c>
      <c r="AU114" s="113">
        <v>1</v>
      </c>
      <c r="AV114" s="113" t="s">
        <v>28</v>
      </c>
      <c r="AW114" s="113" t="s">
        <v>28</v>
      </c>
      <c r="AX114" s="113" t="s">
        <v>228</v>
      </c>
      <c r="AY114" s="113" t="s">
        <v>28</v>
      </c>
      <c r="AZ114" s="113" t="s">
        <v>28</v>
      </c>
      <c r="BA114" s="113" t="s">
        <v>28</v>
      </c>
      <c r="BB114" s="113" t="s">
        <v>28</v>
      </c>
      <c r="BC114" s="111" t="s">
        <v>438</v>
      </c>
      <c r="BD114" s="112">
        <v>5361</v>
      </c>
      <c r="BE114" s="112">
        <v>7035</v>
      </c>
      <c r="BF114" s="112">
        <v>8389</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7">
        <v>2057</v>
      </c>
      <c r="D115" s="117">
        <v>15976</v>
      </c>
      <c r="E115" s="118">
        <v>127.01621419999999</v>
      </c>
      <c r="F115" s="108">
        <v>118.04285213999999</v>
      </c>
      <c r="G115" s="108">
        <v>136.67171181000001</v>
      </c>
      <c r="H115" s="108">
        <v>0.89876280890000004</v>
      </c>
      <c r="I115" s="110">
        <v>128.75563345</v>
      </c>
      <c r="J115" s="108">
        <v>123.31001714999999</v>
      </c>
      <c r="K115" s="108">
        <v>134.44173902</v>
      </c>
      <c r="L115" s="108">
        <v>0.99525541129999995</v>
      </c>
      <c r="M115" s="108">
        <v>0.92494322959999997</v>
      </c>
      <c r="N115" s="108">
        <v>1.070912573</v>
      </c>
      <c r="O115" s="117">
        <v>2981</v>
      </c>
      <c r="P115" s="117">
        <v>16868</v>
      </c>
      <c r="Q115" s="118">
        <v>171.07709878</v>
      </c>
      <c r="R115" s="108">
        <v>159.74121564999999</v>
      </c>
      <c r="S115" s="108">
        <v>183.21742205000001</v>
      </c>
      <c r="T115" s="108">
        <v>3.8303547600000001E-2</v>
      </c>
      <c r="U115" s="110">
        <v>176.72516006999999</v>
      </c>
      <c r="V115" s="108">
        <v>170.49364413000001</v>
      </c>
      <c r="W115" s="108">
        <v>183.18443693</v>
      </c>
      <c r="X115" s="108">
        <v>1.0751540308</v>
      </c>
      <c r="Y115" s="108">
        <v>1.0039123478</v>
      </c>
      <c r="Z115" s="108">
        <v>1.1514513119000001</v>
      </c>
      <c r="AA115" s="117">
        <v>3490</v>
      </c>
      <c r="AB115" s="117">
        <v>17665</v>
      </c>
      <c r="AC115" s="118">
        <v>181.55472305999999</v>
      </c>
      <c r="AD115" s="108">
        <v>169.81200865</v>
      </c>
      <c r="AE115" s="108">
        <v>194.10946097999999</v>
      </c>
      <c r="AF115" s="108">
        <v>0.96600112429999996</v>
      </c>
      <c r="AG115" s="110">
        <v>197.5658081</v>
      </c>
      <c r="AH115" s="108">
        <v>191.11873172</v>
      </c>
      <c r="AI115" s="108">
        <v>204.230366</v>
      </c>
      <c r="AJ115" s="108">
        <v>1.0014552021000001</v>
      </c>
      <c r="AK115" s="108">
        <v>0.93668243149999997</v>
      </c>
      <c r="AL115" s="108">
        <v>1.0707070915000001</v>
      </c>
      <c r="AM115" s="108">
        <v>0.14163955989999999</v>
      </c>
      <c r="AN115" s="108">
        <v>1.0612450431</v>
      </c>
      <c r="AO115" s="108">
        <v>0.98036699289999996</v>
      </c>
      <c r="AP115" s="108">
        <v>1.1487953486</v>
      </c>
      <c r="AQ115" s="108">
        <v>3.8749450000000001E-12</v>
      </c>
      <c r="AR115" s="108">
        <v>1.3468918110999999</v>
      </c>
      <c r="AS115" s="108">
        <v>1.2382716322</v>
      </c>
      <c r="AT115" s="108">
        <v>1.4650400637000001</v>
      </c>
      <c r="AU115" s="107" t="s">
        <v>28</v>
      </c>
      <c r="AV115" s="107" t="s">
        <v>28</v>
      </c>
      <c r="AW115" s="107" t="s">
        <v>28</v>
      </c>
      <c r="AX115" s="107" t="s">
        <v>228</v>
      </c>
      <c r="AY115" s="107" t="s">
        <v>28</v>
      </c>
      <c r="AZ115" s="107" t="s">
        <v>28</v>
      </c>
      <c r="BA115" s="107" t="s">
        <v>28</v>
      </c>
      <c r="BB115" s="107" t="s">
        <v>28</v>
      </c>
      <c r="BC115" s="119" t="s">
        <v>423</v>
      </c>
      <c r="BD115" s="120">
        <v>2057</v>
      </c>
      <c r="BE115" s="120">
        <v>2981</v>
      </c>
      <c r="BF115" s="120">
        <v>3490</v>
      </c>
    </row>
    <row r="116" spans="1:93" x14ac:dyDescent="0.3">
      <c r="A116" s="10"/>
      <c r="B116" t="s">
        <v>119</v>
      </c>
      <c r="C116" s="107">
        <v>1603</v>
      </c>
      <c r="D116" s="117">
        <v>11701</v>
      </c>
      <c r="E116" s="118">
        <v>130.86770602999999</v>
      </c>
      <c r="F116" s="108">
        <v>121.18561162</v>
      </c>
      <c r="G116" s="108">
        <v>141.32334897000001</v>
      </c>
      <c r="H116" s="108">
        <v>0.52188200699999998</v>
      </c>
      <c r="I116" s="110">
        <v>136.99683787999999</v>
      </c>
      <c r="J116" s="108">
        <v>130.45190528000001</v>
      </c>
      <c r="K116" s="108">
        <v>143.87013780000001</v>
      </c>
      <c r="L116" s="108">
        <v>1.0254343779999999</v>
      </c>
      <c r="M116" s="108">
        <v>0.94956881299999996</v>
      </c>
      <c r="N116" s="108">
        <v>1.1073612035</v>
      </c>
      <c r="O116" s="117">
        <v>2144</v>
      </c>
      <c r="P116" s="117">
        <v>12002</v>
      </c>
      <c r="Q116" s="118">
        <v>165.16267980999999</v>
      </c>
      <c r="R116" s="108">
        <v>153.61935149999999</v>
      </c>
      <c r="S116" s="108">
        <v>177.57340162</v>
      </c>
      <c r="T116" s="108">
        <v>0.31321759069999999</v>
      </c>
      <c r="U116" s="110">
        <v>178.63689385000001</v>
      </c>
      <c r="V116" s="108">
        <v>171.23321275000001</v>
      </c>
      <c r="W116" s="108">
        <v>186.36069097000001</v>
      </c>
      <c r="X116" s="108">
        <v>1.0379841731999999</v>
      </c>
      <c r="Y116" s="108">
        <v>0.96543877680000001</v>
      </c>
      <c r="Z116" s="108">
        <v>1.1159808056</v>
      </c>
      <c r="AA116" s="117">
        <v>2427</v>
      </c>
      <c r="AB116" s="117">
        <v>12629</v>
      </c>
      <c r="AC116" s="118">
        <v>170.91199657000001</v>
      </c>
      <c r="AD116" s="108">
        <v>159.24750291999999</v>
      </c>
      <c r="AE116" s="108">
        <v>183.43088612</v>
      </c>
      <c r="AF116" s="108">
        <v>0.1021342314</v>
      </c>
      <c r="AG116" s="110">
        <v>192.17673608000001</v>
      </c>
      <c r="AH116" s="108">
        <v>184.68118484999999</v>
      </c>
      <c r="AI116" s="108">
        <v>199.97650503</v>
      </c>
      <c r="AJ116" s="108">
        <v>0.94274996089999996</v>
      </c>
      <c r="AK116" s="108">
        <v>0.87840865570000004</v>
      </c>
      <c r="AL116" s="108">
        <v>1.0118041108</v>
      </c>
      <c r="AM116" s="108">
        <v>0.43433386330000001</v>
      </c>
      <c r="AN116" s="108">
        <v>1.0348100235</v>
      </c>
      <c r="AO116" s="108">
        <v>0.94974071829999995</v>
      </c>
      <c r="AP116" s="108">
        <v>1.1274990785000001</v>
      </c>
      <c r="AQ116" s="108">
        <v>4.4097508000000002E-7</v>
      </c>
      <c r="AR116" s="108">
        <v>1.2620583398</v>
      </c>
      <c r="AS116" s="108">
        <v>1.1530605935</v>
      </c>
      <c r="AT116" s="108">
        <v>1.3813595418</v>
      </c>
      <c r="AU116" s="107" t="s">
        <v>28</v>
      </c>
      <c r="AV116" s="107" t="s">
        <v>28</v>
      </c>
      <c r="AW116" s="107" t="s">
        <v>28</v>
      </c>
      <c r="AX116" s="107" t="s">
        <v>228</v>
      </c>
      <c r="AY116" s="107" t="s">
        <v>28</v>
      </c>
      <c r="AZ116" s="107" t="s">
        <v>28</v>
      </c>
      <c r="BA116" s="107" t="s">
        <v>28</v>
      </c>
      <c r="BB116" s="107" t="s">
        <v>28</v>
      </c>
      <c r="BC116" s="119" t="s">
        <v>423</v>
      </c>
      <c r="BD116" s="120">
        <v>1603</v>
      </c>
      <c r="BE116" s="120">
        <v>2144</v>
      </c>
      <c r="BF116" s="120">
        <v>2427</v>
      </c>
    </row>
    <row r="117" spans="1:93" x14ac:dyDescent="0.3">
      <c r="A117" s="10"/>
      <c r="B117" t="s">
        <v>120</v>
      </c>
      <c r="C117" s="107">
        <v>1345</v>
      </c>
      <c r="D117" s="117">
        <v>7590</v>
      </c>
      <c r="E117" s="118">
        <v>179.72159508999999</v>
      </c>
      <c r="F117" s="108">
        <v>166.09238959000001</v>
      </c>
      <c r="G117" s="108">
        <v>194.46918561999999</v>
      </c>
      <c r="H117" s="108">
        <v>1.7716440000000001E-17</v>
      </c>
      <c r="I117" s="110">
        <v>177.20685112000001</v>
      </c>
      <c r="J117" s="108">
        <v>167.98508204999999</v>
      </c>
      <c r="K117" s="108">
        <v>186.93486171999999</v>
      </c>
      <c r="L117" s="108">
        <v>1.4082366663000001</v>
      </c>
      <c r="M117" s="108">
        <v>1.3014428950000001</v>
      </c>
      <c r="N117" s="108">
        <v>1.5237937184000001</v>
      </c>
      <c r="O117" s="117">
        <v>1791</v>
      </c>
      <c r="P117" s="117">
        <v>8152</v>
      </c>
      <c r="Q117" s="118">
        <v>216.38420564</v>
      </c>
      <c r="R117" s="108">
        <v>201.00034832</v>
      </c>
      <c r="S117" s="108">
        <v>232.94548911000001</v>
      </c>
      <c r="T117" s="108">
        <v>3.0927769999999999E-16</v>
      </c>
      <c r="U117" s="110">
        <v>219.70068695000001</v>
      </c>
      <c r="V117" s="108">
        <v>209.75776923000001</v>
      </c>
      <c r="W117" s="108">
        <v>230.11491789999999</v>
      </c>
      <c r="X117" s="108">
        <v>1.3598918415000001</v>
      </c>
      <c r="Y117" s="108">
        <v>1.2632101913</v>
      </c>
      <c r="Z117" s="108">
        <v>1.4639731639</v>
      </c>
      <c r="AA117" s="117">
        <v>1832</v>
      </c>
      <c r="AB117" s="117">
        <v>8403</v>
      </c>
      <c r="AC117" s="118">
        <v>208.11204418</v>
      </c>
      <c r="AD117" s="108">
        <v>193.40581198999999</v>
      </c>
      <c r="AE117" s="108">
        <v>223.93651195999999</v>
      </c>
      <c r="AF117" s="108">
        <v>2.242767E-4</v>
      </c>
      <c r="AG117" s="110">
        <v>218.01737474999999</v>
      </c>
      <c r="AH117" s="108">
        <v>208.2591482</v>
      </c>
      <c r="AI117" s="108">
        <v>228.23283444</v>
      </c>
      <c r="AJ117" s="108">
        <v>1.1479452902</v>
      </c>
      <c r="AK117" s="108">
        <v>1.0668257662</v>
      </c>
      <c r="AL117" s="108">
        <v>1.2352329979000001</v>
      </c>
      <c r="AM117" s="108">
        <v>0.39067948549999998</v>
      </c>
      <c r="AN117" s="108">
        <v>0.96177095530000001</v>
      </c>
      <c r="AO117" s="108">
        <v>0.87987087330000002</v>
      </c>
      <c r="AP117" s="108">
        <v>1.0512944553000001</v>
      </c>
      <c r="AQ117" s="108">
        <v>9.2218699999999999E-5</v>
      </c>
      <c r="AR117" s="108">
        <v>1.2039966902000001</v>
      </c>
      <c r="AS117" s="108">
        <v>1.0970145358000001</v>
      </c>
      <c r="AT117" s="108">
        <v>1.3214118707</v>
      </c>
      <c r="AU117" s="107">
        <v>1</v>
      </c>
      <c r="AV117" s="107">
        <v>2</v>
      </c>
      <c r="AW117" s="107">
        <v>3</v>
      </c>
      <c r="AX117" s="107" t="s">
        <v>228</v>
      </c>
      <c r="AY117" s="107" t="s">
        <v>28</v>
      </c>
      <c r="AZ117" s="107" t="s">
        <v>28</v>
      </c>
      <c r="BA117" s="107" t="s">
        <v>28</v>
      </c>
      <c r="BB117" s="107" t="s">
        <v>28</v>
      </c>
      <c r="BC117" s="119" t="s">
        <v>440</v>
      </c>
      <c r="BD117" s="120">
        <v>1345</v>
      </c>
      <c r="BE117" s="120">
        <v>1791</v>
      </c>
      <c r="BF117" s="120">
        <v>1832</v>
      </c>
    </row>
    <row r="118" spans="1:93" x14ac:dyDescent="0.3">
      <c r="A118" s="10"/>
      <c r="B118" t="s">
        <v>121</v>
      </c>
      <c r="C118" s="107">
        <v>1867</v>
      </c>
      <c r="D118" s="117">
        <v>13156</v>
      </c>
      <c r="E118" s="118">
        <v>166.53406708</v>
      </c>
      <c r="F118" s="108">
        <v>154.75348561000001</v>
      </c>
      <c r="G118" s="108">
        <v>179.21144319999999</v>
      </c>
      <c r="H118" s="108">
        <v>1.164074E-12</v>
      </c>
      <c r="I118" s="110">
        <v>141.91243539000001</v>
      </c>
      <c r="J118" s="108">
        <v>135.61905833</v>
      </c>
      <c r="K118" s="108">
        <v>148.49785544</v>
      </c>
      <c r="L118" s="108">
        <v>1.3049037281</v>
      </c>
      <c r="M118" s="108">
        <v>1.2125951396000001</v>
      </c>
      <c r="N118" s="108">
        <v>1.4042392913999999</v>
      </c>
      <c r="O118" s="117">
        <v>2461</v>
      </c>
      <c r="P118" s="117">
        <v>13441</v>
      </c>
      <c r="Q118" s="118">
        <v>209.16091514999999</v>
      </c>
      <c r="R118" s="108">
        <v>195.14175824</v>
      </c>
      <c r="S118" s="108">
        <v>224.18722072</v>
      </c>
      <c r="T118" s="108">
        <v>1.116403E-14</v>
      </c>
      <c r="U118" s="110">
        <v>183.09649580000001</v>
      </c>
      <c r="V118" s="108">
        <v>176.00363615000001</v>
      </c>
      <c r="W118" s="108">
        <v>190.47519419</v>
      </c>
      <c r="X118" s="108">
        <v>1.3144962278000001</v>
      </c>
      <c r="Y118" s="108">
        <v>1.2263911970000001</v>
      </c>
      <c r="Z118" s="108">
        <v>1.4089308021</v>
      </c>
      <c r="AA118" s="117">
        <v>3273</v>
      </c>
      <c r="AB118" s="117">
        <v>14360</v>
      </c>
      <c r="AC118" s="118">
        <v>260.30750327999999</v>
      </c>
      <c r="AD118" s="108">
        <v>243.68755652999999</v>
      </c>
      <c r="AE118" s="108">
        <v>278.06096145999999</v>
      </c>
      <c r="AF118" s="108">
        <v>6.1362709999999999E-27</v>
      </c>
      <c r="AG118" s="110">
        <v>227.92479109000001</v>
      </c>
      <c r="AH118" s="108">
        <v>220.24854944000001</v>
      </c>
      <c r="AI118" s="108">
        <v>235.86856996</v>
      </c>
      <c r="AJ118" s="108">
        <v>1.4358552556999999</v>
      </c>
      <c r="AK118" s="108">
        <v>1.344179689</v>
      </c>
      <c r="AL118" s="108">
        <v>1.5337832674</v>
      </c>
      <c r="AM118" s="108">
        <v>6.2452713000000001E-8</v>
      </c>
      <c r="AN118" s="108">
        <v>1.2445322449</v>
      </c>
      <c r="AO118" s="108">
        <v>1.1497335260999999</v>
      </c>
      <c r="AP118" s="108">
        <v>1.3471473811000001</v>
      </c>
      <c r="AQ118" s="108">
        <v>1.3992306999999999E-7</v>
      </c>
      <c r="AR118" s="108">
        <v>1.2559647333999999</v>
      </c>
      <c r="AS118" s="108">
        <v>1.1538099021999999</v>
      </c>
      <c r="AT118" s="108">
        <v>1.3671640435000001</v>
      </c>
      <c r="AU118" s="107">
        <v>1</v>
      </c>
      <c r="AV118" s="107">
        <v>2</v>
      </c>
      <c r="AW118" s="107">
        <v>3</v>
      </c>
      <c r="AX118" s="107" t="s">
        <v>228</v>
      </c>
      <c r="AY118" s="107" t="s">
        <v>229</v>
      </c>
      <c r="AZ118" s="107" t="s">
        <v>28</v>
      </c>
      <c r="BA118" s="107" t="s">
        <v>28</v>
      </c>
      <c r="BB118" s="107" t="s">
        <v>28</v>
      </c>
      <c r="BC118" s="119" t="s">
        <v>436</v>
      </c>
      <c r="BD118" s="120">
        <v>1867</v>
      </c>
      <c r="BE118" s="120">
        <v>2461</v>
      </c>
      <c r="BF118" s="120">
        <v>3273</v>
      </c>
      <c r="BQ118" s="52"/>
      <c r="CC118" s="4"/>
      <c r="CO118" s="4"/>
    </row>
    <row r="119" spans="1:93" x14ac:dyDescent="0.3">
      <c r="A119" s="10"/>
      <c r="B119" t="s">
        <v>122</v>
      </c>
      <c r="C119" s="107">
        <v>224</v>
      </c>
      <c r="D119" s="117">
        <v>1840</v>
      </c>
      <c r="E119" s="118">
        <v>190.93417714</v>
      </c>
      <c r="F119" s="108">
        <v>165.20238225</v>
      </c>
      <c r="G119" s="108">
        <v>220.67393644000001</v>
      </c>
      <c r="H119" s="108">
        <v>4.9095931E-8</v>
      </c>
      <c r="I119" s="110">
        <v>121.73913043</v>
      </c>
      <c r="J119" s="108">
        <v>106.79647048</v>
      </c>
      <c r="K119" s="108">
        <v>138.77252508000001</v>
      </c>
      <c r="L119" s="108">
        <v>1.4960946066</v>
      </c>
      <c r="M119" s="108">
        <v>1.2944691033</v>
      </c>
      <c r="N119" s="108">
        <v>1.7291251417</v>
      </c>
      <c r="O119" s="117">
        <v>335</v>
      </c>
      <c r="P119" s="117">
        <v>2064</v>
      </c>
      <c r="Q119" s="118">
        <v>256.20738863999998</v>
      </c>
      <c r="R119" s="108">
        <v>226.48845116000001</v>
      </c>
      <c r="S119" s="108">
        <v>289.82593000000003</v>
      </c>
      <c r="T119" s="108">
        <v>3.6691630000000003E-14</v>
      </c>
      <c r="U119" s="110">
        <v>162.30620155</v>
      </c>
      <c r="V119" s="108">
        <v>145.82399962</v>
      </c>
      <c r="W119" s="108">
        <v>180.65135458</v>
      </c>
      <c r="X119" s="108">
        <v>1.6101652914</v>
      </c>
      <c r="Y119" s="108">
        <v>1.4233931539</v>
      </c>
      <c r="Z119" s="108">
        <v>1.8214449454999999</v>
      </c>
      <c r="AA119" s="117">
        <v>659</v>
      </c>
      <c r="AB119" s="117">
        <v>2211</v>
      </c>
      <c r="AC119" s="118">
        <v>444.77652064</v>
      </c>
      <c r="AD119" s="108">
        <v>403.59061100999998</v>
      </c>
      <c r="AE119" s="108">
        <v>490.16540007999998</v>
      </c>
      <c r="AF119" s="108">
        <v>3.062312E-73</v>
      </c>
      <c r="AG119" s="110">
        <v>298.05517865000002</v>
      </c>
      <c r="AH119" s="108">
        <v>276.14587968000001</v>
      </c>
      <c r="AI119" s="108">
        <v>321.70275227000002</v>
      </c>
      <c r="AJ119" s="108">
        <v>2.4533856947000001</v>
      </c>
      <c r="AK119" s="108">
        <v>2.2262043647</v>
      </c>
      <c r="AL119" s="108">
        <v>2.7037505910999999</v>
      </c>
      <c r="AM119" s="108">
        <v>2.2649189999999999E-13</v>
      </c>
      <c r="AN119" s="108">
        <v>1.7360019280000001</v>
      </c>
      <c r="AO119" s="108">
        <v>1.4980137434</v>
      </c>
      <c r="AP119" s="108">
        <v>2.0117990954999998</v>
      </c>
      <c r="AQ119" s="108">
        <v>1.5461472E-3</v>
      </c>
      <c r="AR119" s="108">
        <v>1.3418623761999999</v>
      </c>
      <c r="AS119" s="108">
        <v>1.1185238901000001</v>
      </c>
      <c r="AT119" s="108">
        <v>1.6097954211000001</v>
      </c>
      <c r="AU119" s="107">
        <v>1</v>
      </c>
      <c r="AV119" s="107">
        <v>2</v>
      </c>
      <c r="AW119" s="107">
        <v>3</v>
      </c>
      <c r="AX119" s="107" t="s">
        <v>228</v>
      </c>
      <c r="AY119" s="107" t="s">
        <v>229</v>
      </c>
      <c r="AZ119" s="107" t="s">
        <v>28</v>
      </c>
      <c r="BA119" s="107" t="s">
        <v>28</v>
      </c>
      <c r="BB119" s="107" t="s">
        <v>28</v>
      </c>
      <c r="BC119" s="119" t="s">
        <v>436</v>
      </c>
      <c r="BD119" s="120">
        <v>224</v>
      </c>
      <c r="BE119" s="120">
        <v>335</v>
      </c>
      <c r="BF119" s="120">
        <v>659</v>
      </c>
      <c r="BQ119" s="52"/>
      <c r="CC119" s="4"/>
      <c r="CO119" s="4"/>
    </row>
    <row r="120" spans="1:93" s="3" customFormat="1" x14ac:dyDescent="0.3">
      <c r="A120" s="10"/>
      <c r="B120" s="3" t="s">
        <v>195</v>
      </c>
      <c r="C120" s="113">
        <v>6633</v>
      </c>
      <c r="D120" s="114">
        <v>56360</v>
      </c>
      <c r="E120" s="109">
        <v>117.82764624000001</v>
      </c>
      <c r="F120" s="115">
        <v>110.80339356</v>
      </c>
      <c r="G120" s="115">
        <v>125.29719328</v>
      </c>
      <c r="H120" s="115">
        <v>1.08927756E-2</v>
      </c>
      <c r="I120" s="116">
        <v>117.68985096</v>
      </c>
      <c r="J120" s="115">
        <v>114.89140548</v>
      </c>
      <c r="K120" s="115">
        <v>120.55645903999999</v>
      </c>
      <c r="L120" s="115">
        <v>0.92325695009999997</v>
      </c>
      <c r="M120" s="115">
        <v>0.86821731960000004</v>
      </c>
      <c r="N120" s="115">
        <v>0.98178575410000002</v>
      </c>
      <c r="O120" s="114">
        <v>7893</v>
      </c>
      <c r="P120" s="114">
        <v>57006</v>
      </c>
      <c r="Q120" s="109">
        <v>135.19809409000001</v>
      </c>
      <c r="R120" s="115">
        <v>127.30914226</v>
      </c>
      <c r="S120" s="115">
        <v>143.57589974999999</v>
      </c>
      <c r="T120" s="115">
        <v>1.0917972000000001E-7</v>
      </c>
      <c r="U120" s="116">
        <v>138.45910957000001</v>
      </c>
      <c r="V120" s="115">
        <v>135.43799722</v>
      </c>
      <c r="W120" s="115">
        <v>141.54761156000001</v>
      </c>
      <c r="X120" s="115">
        <v>0.84966823059999996</v>
      </c>
      <c r="Y120" s="115">
        <v>0.80008919040000004</v>
      </c>
      <c r="Z120" s="115">
        <v>0.90231952989999997</v>
      </c>
      <c r="AA120" s="114">
        <v>8968</v>
      </c>
      <c r="AB120" s="114">
        <v>58387</v>
      </c>
      <c r="AC120" s="109">
        <v>145.53854430000001</v>
      </c>
      <c r="AD120" s="115">
        <v>137.19605673999999</v>
      </c>
      <c r="AE120" s="115">
        <v>154.38831390999999</v>
      </c>
      <c r="AF120" s="115">
        <v>3.0221699999999998E-13</v>
      </c>
      <c r="AG120" s="116">
        <v>153.59583469</v>
      </c>
      <c r="AH120" s="115">
        <v>150.44958448</v>
      </c>
      <c r="AI120" s="115">
        <v>156.80788029999999</v>
      </c>
      <c r="AJ120" s="115">
        <v>0.80279008900000004</v>
      </c>
      <c r="AK120" s="115">
        <v>0.75677295759999996</v>
      </c>
      <c r="AL120" s="115">
        <v>0.85160538649999995</v>
      </c>
      <c r="AM120" s="115">
        <v>2.60377306E-2</v>
      </c>
      <c r="AN120" s="115">
        <v>1.0764836980000001</v>
      </c>
      <c r="AO120" s="115">
        <v>1.0088366662999999</v>
      </c>
      <c r="AP120" s="115">
        <v>1.1486667671999999</v>
      </c>
      <c r="AQ120" s="115">
        <v>4.78481E-5</v>
      </c>
      <c r="AR120" s="115">
        <v>1.1474225142000001</v>
      </c>
      <c r="AS120" s="115">
        <v>1.0738255686</v>
      </c>
      <c r="AT120" s="115">
        <v>1.2260635848000001</v>
      </c>
      <c r="AU120" s="113" t="s">
        <v>28</v>
      </c>
      <c r="AV120" s="113">
        <v>2</v>
      </c>
      <c r="AW120" s="113">
        <v>3</v>
      </c>
      <c r="AX120" s="113" t="s">
        <v>228</v>
      </c>
      <c r="AY120" s="113" t="s">
        <v>229</v>
      </c>
      <c r="AZ120" s="113" t="s">
        <v>28</v>
      </c>
      <c r="BA120" s="113" t="s">
        <v>28</v>
      </c>
      <c r="BB120" s="113" t="s">
        <v>28</v>
      </c>
      <c r="BC120" s="111" t="s">
        <v>444</v>
      </c>
      <c r="BD120" s="112">
        <v>6633</v>
      </c>
      <c r="BE120" s="112">
        <v>7893</v>
      </c>
      <c r="BF120" s="112">
        <v>8968</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196</v>
      </c>
      <c r="C121" s="107">
        <v>5518</v>
      </c>
      <c r="D121" s="117">
        <v>37649</v>
      </c>
      <c r="E121" s="118">
        <v>168.27066701000001</v>
      </c>
      <c r="F121" s="108">
        <v>158.16220150999999</v>
      </c>
      <c r="G121" s="108">
        <v>179.02518492999999</v>
      </c>
      <c r="H121" s="108">
        <v>2.1797469999999998E-18</v>
      </c>
      <c r="I121" s="110">
        <v>146.56431778000001</v>
      </c>
      <c r="J121" s="108">
        <v>142.74778796000001</v>
      </c>
      <c r="K121" s="108">
        <v>150.48288700000001</v>
      </c>
      <c r="L121" s="108">
        <v>1.3185111284</v>
      </c>
      <c r="M121" s="108">
        <v>1.2393046661</v>
      </c>
      <c r="N121" s="108">
        <v>1.4027798356000001</v>
      </c>
      <c r="O121" s="117">
        <v>6155</v>
      </c>
      <c r="P121" s="117">
        <v>40736</v>
      </c>
      <c r="Q121" s="118">
        <v>172.28816186</v>
      </c>
      <c r="R121" s="108">
        <v>162.09587321000001</v>
      </c>
      <c r="S121" s="108">
        <v>183.12132277000001</v>
      </c>
      <c r="T121" s="108">
        <v>1.05950813E-2</v>
      </c>
      <c r="U121" s="110">
        <v>151.09485466999999</v>
      </c>
      <c r="V121" s="108">
        <v>147.36690386000001</v>
      </c>
      <c r="W121" s="108">
        <v>154.91711172000001</v>
      </c>
      <c r="X121" s="108">
        <v>1.0827650982999999</v>
      </c>
      <c r="Y121" s="108">
        <v>1.0187104684999999</v>
      </c>
      <c r="Z121" s="108">
        <v>1.1508473646999999</v>
      </c>
      <c r="AA121" s="117">
        <v>7737</v>
      </c>
      <c r="AB121" s="117">
        <v>43162</v>
      </c>
      <c r="AC121" s="118">
        <v>197.0588559</v>
      </c>
      <c r="AD121" s="108">
        <v>185.69335749999999</v>
      </c>
      <c r="AE121" s="108">
        <v>209.11998797999999</v>
      </c>
      <c r="AF121" s="108">
        <v>5.9307604000000003E-3</v>
      </c>
      <c r="AG121" s="110">
        <v>179.25490013999999</v>
      </c>
      <c r="AH121" s="108">
        <v>175.30484412999999</v>
      </c>
      <c r="AI121" s="108">
        <v>183.29396077999999</v>
      </c>
      <c r="AJ121" s="108">
        <v>1.0869759432999999</v>
      </c>
      <c r="AK121" s="108">
        <v>1.0242838948999999</v>
      </c>
      <c r="AL121" s="108">
        <v>1.1535051046</v>
      </c>
      <c r="AM121" s="108">
        <v>6.6809600000000005E-5</v>
      </c>
      <c r="AN121" s="108">
        <v>1.1437747885</v>
      </c>
      <c r="AO121" s="108">
        <v>1.0706897554999999</v>
      </c>
      <c r="AP121" s="108">
        <v>1.2218485888999999</v>
      </c>
      <c r="AQ121" s="108">
        <v>0.49337232489999999</v>
      </c>
      <c r="AR121" s="108">
        <v>1.0238751941999999</v>
      </c>
      <c r="AS121" s="108">
        <v>0.9570303027</v>
      </c>
      <c r="AT121" s="108">
        <v>1.0953889447</v>
      </c>
      <c r="AU121" s="107">
        <v>1</v>
      </c>
      <c r="AV121" s="107" t="s">
        <v>28</v>
      </c>
      <c r="AW121" s="107">
        <v>3</v>
      </c>
      <c r="AX121" s="107" t="s">
        <v>28</v>
      </c>
      <c r="AY121" s="107" t="s">
        <v>229</v>
      </c>
      <c r="AZ121" s="107" t="s">
        <v>28</v>
      </c>
      <c r="BA121" s="107" t="s">
        <v>28</v>
      </c>
      <c r="BB121" s="107" t="s">
        <v>28</v>
      </c>
      <c r="BC121" s="119" t="s">
        <v>427</v>
      </c>
      <c r="BD121" s="120">
        <v>5518</v>
      </c>
      <c r="BE121" s="120">
        <v>6155</v>
      </c>
      <c r="BF121" s="120">
        <v>7737</v>
      </c>
    </row>
    <row r="122" spans="1:93" x14ac:dyDescent="0.3">
      <c r="A122" s="10"/>
      <c r="B122" t="s">
        <v>197</v>
      </c>
      <c r="C122" s="107">
        <v>5868</v>
      </c>
      <c r="D122" s="117">
        <v>30641</v>
      </c>
      <c r="E122" s="118">
        <v>188.99782693</v>
      </c>
      <c r="F122" s="108">
        <v>177.59026263999999</v>
      </c>
      <c r="G122" s="108">
        <v>201.13815955999999</v>
      </c>
      <c r="H122" s="108">
        <v>4.2008980000000001E-35</v>
      </c>
      <c r="I122" s="110">
        <v>191.50811005</v>
      </c>
      <c r="J122" s="108">
        <v>186.67033001999999</v>
      </c>
      <c r="K122" s="108">
        <v>196.47126681</v>
      </c>
      <c r="L122" s="108">
        <v>1.4809220316</v>
      </c>
      <c r="M122" s="108">
        <v>1.3915362775</v>
      </c>
      <c r="N122" s="108">
        <v>1.5760495067</v>
      </c>
      <c r="O122" s="117">
        <v>6801</v>
      </c>
      <c r="P122" s="117">
        <v>30584</v>
      </c>
      <c r="Q122" s="118">
        <v>218.64986863999999</v>
      </c>
      <c r="R122" s="108">
        <v>205.70607673999999</v>
      </c>
      <c r="S122" s="108">
        <v>232.40813209000001</v>
      </c>
      <c r="T122" s="108">
        <v>1.8283539999999999E-24</v>
      </c>
      <c r="U122" s="110">
        <v>222.37117447</v>
      </c>
      <c r="V122" s="108">
        <v>217.14854005000001</v>
      </c>
      <c r="W122" s="108">
        <v>227.71941835000001</v>
      </c>
      <c r="X122" s="108">
        <v>1.3741306655000001</v>
      </c>
      <c r="Y122" s="108">
        <v>1.2927838919000001</v>
      </c>
      <c r="Z122" s="108">
        <v>1.4605960809</v>
      </c>
      <c r="AA122" s="117">
        <v>7914</v>
      </c>
      <c r="AB122" s="117">
        <v>30748</v>
      </c>
      <c r="AC122" s="118">
        <v>245.53208121</v>
      </c>
      <c r="AD122" s="108">
        <v>231.3079845</v>
      </c>
      <c r="AE122" s="108">
        <v>260.63087718999998</v>
      </c>
      <c r="AF122" s="108">
        <v>2.2360080000000001E-23</v>
      </c>
      <c r="AG122" s="110">
        <v>257.38259398999998</v>
      </c>
      <c r="AH122" s="108">
        <v>251.77400158</v>
      </c>
      <c r="AI122" s="108">
        <v>263.11612507000001</v>
      </c>
      <c r="AJ122" s="108">
        <v>1.3543540805000001</v>
      </c>
      <c r="AK122" s="108">
        <v>1.2758940139999999</v>
      </c>
      <c r="AL122" s="108">
        <v>1.437638985</v>
      </c>
      <c r="AM122" s="108">
        <v>6.0931940000000001E-4</v>
      </c>
      <c r="AN122" s="108">
        <v>1.1229463925000001</v>
      </c>
      <c r="AO122" s="108">
        <v>1.0509000326</v>
      </c>
      <c r="AP122" s="108">
        <v>1.1999320215</v>
      </c>
      <c r="AQ122" s="108">
        <v>2.54045E-5</v>
      </c>
      <c r="AR122" s="108">
        <v>1.1568909135000001</v>
      </c>
      <c r="AS122" s="108">
        <v>1.0810228664999999</v>
      </c>
      <c r="AT122" s="108">
        <v>1.2380835106000001</v>
      </c>
      <c r="AU122" s="107">
        <v>1</v>
      </c>
      <c r="AV122" s="107">
        <v>2</v>
      </c>
      <c r="AW122" s="107">
        <v>3</v>
      </c>
      <c r="AX122" s="107" t="s">
        <v>228</v>
      </c>
      <c r="AY122" s="107" t="s">
        <v>229</v>
      </c>
      <c r="AZ122" s="107" t="s">
        <v>28</v>
      </c>
      <c r="BA122" s="107" t="s">
        <v>28</v>
      </c>
      <c r="BB122" s="107" t="s">
        <v>28</v>
      </c>
      <c r="BC122" s="119" t="s">
        <v>436</v>
      </c>
      <c r="BD122" s="120">
        <v>5868</v>
      </c>
      <c r="BE122" s="120">
        <v>6801</v>
      </c>
      <c r="BF122" s="120">
        <v>7914</v>
      </c>
      <c r="BQ122" s="52"/>
      <c r="CC122" s="4"/>
      <c r="CO122" s="4"/>
    </row>
    <row r="123" spans="1:93" s="3" customFormat="1" x14ac:dyDescent="0.3">
      <c r="A123" s="10"/>
      <c r="B123" s="3" t="s">
        <v>123</v>
      </c>
      <c r="C123" s="113">
        <v>3139</v>
      </c>
      <c r="D123" s="114">
        <v>26324</v>
      </c>
      <c r="E123" s="109">
        <v>156.06479435</v>
      </c>
      <c r="F123" s="115">
        <v>145.84246461999999</v>
      </c>
      <c r="G123" s="115">
        <v>167.00362339</v>
      </c>
      <c r="H123" s="115">
        <v>5.8461498999999997E-9</v>
      </c>
      <c r="I123" s="116">
        <v>119.24479562</v>
      </c>
      <c r="J123" s="115">
        <v>115.14542079</v>
      </c>
      <c r="K123" s="115">
        <v>123.49011523999999</v>
      </c>
      <c r="L123" s="115">
        <v>1.2228701042000001</v>
      </c>
      <c r="M123" s="115">
        <v>1.1427714409</v>
      </c>
      <c r="N123" s="115">
        <v>1.30858301</v>
      </c>
      <c r="O123" s="114">
        <v>4419</v>
      </c>
      <c r="P123" s="114">
        <v>26913</v>
      </c>
      <c r="Q123" s="109">
        <v>205.91522207</v>
      </c>
      <c r="R123" s="115">
        <v>193.09138333000001</v>
      </c>
      <c r="S123" s="115">
        <v>219.59073444000001</v>
      </c>
      <c r="T123" s="115">
        <v>3.8889399999999996E-15</v>
      </c>
      <c r="U123" s="116">
        <v>164.19574183</v>
      </c>
      <c r="V123" s="115">
        <v>159.42526989000001</v>
      </c>
      <c r="W123" s="115">
        <v>169.10896030000001</v>
      </c>
      <c r="X123" s="115">
        <v>1.2940982901</v>
      </c>
      <c r="Y123" s="115">
        <v>1.2135053761000001</v>
      </c>
      <c r="Z123" s="115">
        <v>1.3800436466999999</v>
      </c>
      <c r="AA123" s="114">
        <v>5960</v>
      </c>
      <c r="AB123" s="114">
        <v>26187</v>
      </c>
      <c r="AC123" s="109">
        <v>273.55973755999997</v>
      </c>
      <c r="AD123" s="115">
        <v>257.20447064000001</v>
      </c>
      <c r="AE123" s="115">
        <v>290.95501266999997</v>
      </c>
      <c r="AF123" s="115">
        <v>4.2859100000000002E-39</v>
      </c>
      <c r="AG123" s="116">
        <v>227.59384427000001</v>
      </c>
      <c r="AH123" s="115">
        <v>221.88846859</v>
      </c>
      <c r="AI123" s="115">
        <v>233.44592119000001</v>
      </c>
      <c r="AJ123" s="115">
        <v>1.5089545325</v>
      </c>
      <c r="AK123" s="115">
        <v>1.4187389388</v>
      </c>
      <c r="AL123" s="115">
        <v>1.6049068076999999</v>
      </c>
      <c r="AM123" s="115">
        <v>4.5655280000000002E-15</v>
      </c>
      <c r="AN123" s="115">
        <v>1.3285066292000001</v>
      </c>
      <c r="AO123" s="115">
        <v>1.2374191064</v>
      </c>
      <c r="AP123" s="115">
        <v>1.4262991856</v>
      </c>
      <c r="AQ123" s="115">
        <v>6.8533259999999995E-13</v>
      </c>
      <c r="AR123" s="115">
        <v>1.3194213527</v>
      </c>
      <c r="AS123" s="115">
        <v>1.2232984406</v>
      </c>
      <c r="AT123" s="115">
        <v>1.4230972984000001</v>
      </c>
      <c r="AU123" s="113">
        <v>1</v>
      </c>
      <c r="AV123" s="113">
        <v>2</v>
      </c>
      <c r="AW123" s="113">
        <v>3</v>
      </c>
      <c r="AX123" s="113" t="s">
        <v>228</v>
      </c>
      <c r="AY123" s="113" t="s">
        <v>229</v>
      </c>
      <c r="AZ123" s="113" t="s">
        <v>28</v>
      </c>
      <c r="BA123" s="113" t="s">
        <v>28</v>
      </c>
      <c r="BB123" s="113" t="s">
        <v>28</v>
      </c>
      <c r="BC123" s="111" t="s">
        <v>436</v>
      </c>
      <c r="BD123" s="112">
        <v>3139</v>
      </c>
      <c r="BE123" s="112">
        <v>4419</v>
      </c>
      <c r="BF123" s="112">
        <v>5960</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7">
        <v>1890</v>
      </c>
      <c r="D124" s="117">
        <v>15215</v>
      </c>
      <c r="E124" s="118">
        <v>194.32544462999999</v>
      </c>
      <c r="F124" s="108">
        <v>180.45327205999999</v>
      </c>
      <c r="G124" s="108">
        <v>209.26402719000001</v>
      </c>
      <c r="H124" s="108">
        <v>9.2690599999999997E-29</v>
      </c>
      <c r="I124" s="110">
        <v>124.21952021</v>
      </c>
      <c r="J124" s="108">
        <v>118.74363837999999</v>
      </c>
      <c r="K124" s="108">
        <v>129.94792321</v>
      </c>
      <c r="L124" s="108">
        <v>1.5226674134</v>
      </c>
      <c r="M124" s="108">
        <v>1.4139698355999999</v>
      </c>
      <c r="N124" s="108">
        <v>1.6397210134</v>
      </c>
      <c r="O124" s="117">
        <v>2753</v>
      </c>
      <c r="P124" s="117">
        <v>16634</v>
      </c>
      <c r="Q124" s="118">
        <v>256.92644035000001</v>
      </c>
      <c r="R124" s="108">
        <v>239.75907101000001</v>
      </c>
      <c r="S124" s="108">
        <v>275.32303773000001</v>
      </c>
      <c r="T124" s="108">
        <v>5.2965780000000002E-42</v>
      </c>
      <c r="U124" s="110">
        <v>165.5043886</v>
      </c>
      <c r="V124" s="108">
        <v>159.43607126000001</v>
      </c>
      <c r="W124" s="108">
        <v>171.80367297000001</v>
      </c>
      <c r="X124" s="108">
        <v>1.6146842560000001</v>
      </c>
      <c r="Y124" s="108">
        <v>1.5067939159999999</v>
      </c>
      <c r="Z124" s="108">
        <v>1.7302998233</v>
      </c>
      <c r="AA124" s="117">
        <v>4089</v>
      </c>
      <c r="AB124" s="117">
        <v>17610</v>
      </c>
      <c r="AC124" s="118">
        <v>338.45976848999999</v>
      </c>
      <c r="AD124" s="108">
        <v>317.25835411000003</v>
      </c>
      <c r="AE124" s="108">
        <v>361.07800914000001</v>
      </c>
      <c r="AF124" s="108">
        <v>8.5283190000000004E-80</v>
      </c>
      <c r="AG124" s="110">
        <v>232.19761499000001</v>
      </c>
      <c r="AH124" s="108">
        <v>225.18857417999999</v>
      </c>
      <c r="AI124" s="108">
        <v>239.42481364</v>
      </c>
      <c r="AJ124" s="108">
        <v>1.8669428706</v>
      </c>
      <c r="AK124" s="108">
        <v>1.7499959449</v>
      </c>
      <c r="AL124" s="108">
        <v>1.9917050051</v>
      </c>
      <c r="AM124" s="108">
        <v>4.1100840000000001E-12</v>
      </c>
      <c r="AN124" s="108">
        <v>1.3173411347999999</v>
      </c>
      <c r="AO124" s="108">
        <v>1.2185999317</v>
      </c>
      <c r="AP124" s="108">
        <v>1.4240831795</v>
      </c>
      <c r="AQ124" s="108">
        <v>1.3322860000000001E-10</v>
      </c>
      <c r="AR124" s="108">
        <v>1.3221451305</v>
      </c>
      <c r="AS124" s="108">
        <v>1.2141535450000001</v>
      </c>
      <c r="AT124" s="108">
        <v>1.4397419118000001</v>
      </c>
      <c r="AU124" s="107">
        <v>1</v>
      </c>
      <c r="AV124" s="107">
        <v>2</v>
      </c>
      <c r="AW124" s="107">
        <v>3</v>
      </c>
      <c r="AX124" s="107" t="s">
        <v>228</v>
      </c>
      <c r="AY124" s="107" t="s">
        <v>229</v>
      </c>
      <c r="AZ124" s="107" t="s">
        <v>28</v>
      </c>
      <c r="BA124" s="107" t="s">
        <v>28</v>
      </c>
      <c r="BB124" s="107" t="s">
        <v>28</v>
      </c>
      <c r="BC124" s="119" t="s">
        <v>436</v>
      </c>
      <c r="BD124" s="120">
        <v>1890</v>
      </c>
      <c r="BE124" s="120">
        <v>2753</v>
      </c>
      <c r="BF124" s="120">
        <v>4089</v>
      </c>
      <c r="BQ124" s="52"/>
      <c r="CC124" s="4"/>
      <c r="CO124" s="4"/>
    </row>
    <row r="125" spans="1:93" x14ac:dyDescent="0.3">
      <c r="A125" s="10"/>
      <c r="B125" t="s">
        <v>125</v>
      </c>
      <c r="C125" s="107">
        <v>758</v>
      </c>
      <c r="D125" s="117">
        <v>4133</v>
      </c>
      <c r="E125" s="118">
        <v>314.35374923000001</v>
      </c>
      <c r="F125" s="108">
        <v>286.27323396000003</v>
      </c>
      <c r="G125" s="108">
        <v>345.18867967</v>
      </c>
      <c r="H125" s="108">
        <v>1.6119290000000001E-79</v>
      </c>
      <c r="I125" s="110">
        <v>183.40188724999999</v>
      </c>
      <c r="J125" s="108">
        <v>170.79956806000001</v>
      </c>
      <c r="K125" s="108">
        <v>196.93405919</v>
      </c>
      <c r="L125" s="108">
        <v>2.4631679661999999</v>
      </c>
      <c r="M125" s="108">
        <v>2.243138697</v>
      </c>
      <c r="N125" s="108">
        <v>2.7047798860999999</v>
      </c>
      <c r="O125" s="117">
        <v>1333</v>
      </c>
      <c r="P125" s="117">
        <v>4583</v>
      </c>
      <c r="Q125" s="118">
        <v>471.72190269999999</v>
      </c>
      <c r="R125" s="108">
        <v>435.35005429</v>
      </c>
      <c r="S125" s="108">
        <v>511.13248132000001</v>
      </c>
      <c r="T125" s="108">
        <v>2.91356E-155</v>
      </c>
      <c r="U125" s="110">
        <v>290.85751691000002</v>
      </c>
      <c r="V125" s="108">
        <v>275.65524692999998</v>
      </c>
      <c r="W125" s="108">
        <v>306.89818564000001</v>
      </c>
      <c r="X125" s="108">
        <v>2.9645914544999998</v>
      </c>
      <c r="Y125" s="108">
        <v>2.7360083202999999</v>
      </c>
      <c r="Z125" s="108">
        <v>3.212271844</v>
      </c>
      <c r="AA125" s="117">
        <v>1891</v>
      </c>
      <c r="AB125" s="117">
        <v>5011</v>
      </c>
      <c r="AC125" s="118">
        <v>581.80716963999998</v>
      </c>
      <c r="AD125" s="108">
        <v>540.49940843000002</v>
      </c>
      <c r="AE125" s="108">
        <v>626.27188367999997</v>
      </c>
      <c r="AF125" s="108">
        <v>1.9784800000000001E-211</v>
      </c>
      <c r="AG125" s="110">
        <v>377.36978647000001</v>
      </c>
      <c r="AH125" s="108">
        <v>360.73876006</v>
      </c>
      <c r="AI125" s="108">
        <v>394.76754790000001</v>
      </c>
      <c r="AJ125" s="108">
        <v>3.2092462637999999</v>
      </c>
      <c r="AK125" s="108">
        <v>2.9813928009000001</v>
      </c>
      <c r="AL125" s="108">
        <v>3.4545134671</v>
      </c>
      <c r="AM125" s="108">
        <v>1.39832E-5</v>
      </c>
      <c r="AN125" s="108">
        <v>1.2333689962000001</v>
      </c>
      <c r="AO125" s="108">
        <v>1.1220031141</v>
      </c>
      <c r="AP125" s="108">
        <v>1.3557886442</v>
      </c>
      <c r="AQ125" s="108">
        <v>5.6070840000000003E-13</v>
      </c>
      <c r="AR125" s="108">
        <v>1.5006084827999999</v>
      </c>
      <c r="AS125" s="108">
        <v>1.3438444583</v>
      </c>
      <c r="AT125" s="108">
        <v>1.6756595637</v>
      </c>
      <c r="AU125" s="107">
        <v>1</v>
      </c>
      <c r="AV125" s="107">
        <v>2</v>
      </c>
      <c r="AW125" s="107">
        <v>3</v>
      </c>
      <c r="AX125" s="107" t="s">
        <v>228</v>
      </c>
      <c r="AY125" s="107" t="s">
        <v>229</v>
      </c>
      <c r="AZ125" s="107" t="s">
        <v>28</v>
      </c>
      <c r="BA125" s="107" t="s">
        <v>28</v>
      </c>
      <c r="BB125" s="107" t="s">
        <v>28</v>
      </c>
      <c r="BC125" s="119" t="s">
        <v>436</v>
      </c>
      <c r="BD125" s="120">
        <v>758</v>
      </c>
      <c r="BE125" s="120">
        <v>1333</v>
      </c>
      <c r="BF125" s="120">
        <v>1891</v>
      </c>
      <c r="BQ125" s="52"/>
      <c r="CC125" s="4"/>
      <c r="CO125" s="4"/>
    </row>
    <row r="126" spans="1:93" s="3" customFormat="1" x14ac:dyDescent="0.3">
      <c r="A126" s="10" t="s">
        <v>234</v>
      </c>
      <c r="B126" s="3" t="s">
        <v>49</v>
      </c>
      <c r="C126" s="113">
        <v>6340</v>
      </c>
      <c r="D126" s="114">
        <v>61146</v>
      </c>
      <c r="E126" s="109">
        <v>123.98790753</v>
      </c>
      <c r="F126" s="115">
        <v>116.58287605</v>
      </c>
      <c r="G126" s="115">
        <v>131.86328674999999</v>
      </c>
      <c r="H126" s="115">
        <v>0.35789900660000001</v>
      </c>
      <c r="I126" s="116">
        <v>103.68625912</v>
      </c>
      <c r="J126" s="115">
        <v>101.16515659</v>
      </c>
      <c r="K126" s="115">
        <v>106.27018919</v>
      </c>
      <c r="L126" s="115">
        <v>0.97152664079999995</v>
      </c>
      <c r="M126" s="115">
        <v>0.91350335849999997</v>
      </c>
      <c r="N126" s="115">
        <v>1.0332354064</v>
      </c>
      <c r="O126" s="114">
        <v>8677</v>
      </c>
      <c r="P126" s="114">
        <v>74155</v>
      </c>
      <c r="Q126" s="109">
        <v>141.39862217000001</v>
      </c>
      <c r="R126" s="115">
        <v>133.23925057</v>
      </c>
      <c r="S126" s="115">
        <v>150.05766144</v>
      </c>
      <c r="T126" s="115">
        <v>9.8867699999999995E-5</v>
      </c>
      <c r="U126" s="116">
        <v>117.01166476</v>
      </c>
      <c r="V126" s="115">
        <v>114.57536064</v>
      </c>
      <c r="W126" s="115">
        <v>119.49977388000001</v>
      </c>
      <c r="X126" s="115">
        <v>0.88863617439999998</v>
      </c>
      <c r="Y126" s="115">
        <v>0.83735764950000002</v>
      </c>
      <c r="Z126" s="115">
        <v>0.94305491910000006</v>
      </c>
      <c r="AA126" s="114">
        <v>12032</v>
      </c>
      <c r="AB126" s="114">
        <v>81175</v>
      </c>
      <c r="AC126" s="109">
        <v>169.86332361000001</v>
      </c>
      <c r="AD126" s="115">
        <v>160.35422044000001</v>
      </c>
      <c r="AE126" s="115">
        <v>179.93632238999999</v>
      </c>
      <c r="AF126" s="115">
        <v>2.67513921E-2</v>
      </c>
      <c r="AG126" s="116">
        <v>148.22297505</v>
      </c>
      <c r="AH126" s="115">
        <v>145.59802848999999</v>
      </c>
      <c r="AI126" s="115">
        <v>150.89524605</v>
      </c>
      <c r="AJ126" s="115">
        <v>0.93696548459999995</v>
      </c>
      <c r="AK126" s="115">
        <v>0.88451330559999997</v>
      </c>
      <c r="AL126" s="115">
        <v>0.99252810979999995</v>
      </c>
      <c r="AM126" s="115">
        <v>1.1298101E-8</v>
      </c>
      <c r="AN126" s="115">
        <v>1.2013081952</v>
      </c>
      <c r="AO126" s="115">
        <v>1.1280099433999999</v>
      </c>
      <c r="AP126" s="115">
        <v>1.2793693781</v>
      </c>
      <c r="AQ126" s="115">
        <v>9.0207300000000006E-5</v>
      </c>
      <c r="AR126" s="115">
        <v>1.1404226829999999</v>
      </c>
      <c r="AS126" s="115">
        <v>1.0678268716999999</v>
      </c>
      <c r="AT126" s="115">
        <v>1.2179538935000001</v>
      </c>
      <c r="AU126" s="113" t="s">
        <v>28</v>
      </c>
      <c r="AV126" s="113">
        <v>2</v>
      </c>
      <c r="AW126" s="113" t="s">
        <v>28</v>
      </c>
      <c r="AX126" s="113" t="s">
        <v>228</v>
      </c>
      <c r="AY126" s="113" t="s">
        <v>229</v>
      </c>
      <c r="AZ126" s="113" t="s">
        <v>28</v>
      </c>
      <c r="BA126" s="113" t="s">
        <v>28</v>
      </c>
      <c r="BB126" s="113" t="s">
        <v>28</v>
      </c>
      <c r="BC126" s="111" t="s">
        <v>458</v>
      </c>
      <c r="BD126" s="112">
        <v>6340</v>
      </c>
      <c r="BE126" s="112">
        <v>8677</v>
      </c>
      <c r="BF126" s="112">
        <v>12032</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7">
        <v>3713</v>
      </c>
      <c r="D127" s="117">
        <v>28817</v>
      </c>
      <c r="E127" s="118">
        <v>131.64601536000001</v>
      </c>
      <c r="F127" s="108">
        <v>123.29474935</v>
      </c>
      <c r="G127" s="108">
        <v>140.56294732999999</v>
      </c>
      <c r="H127" s="108">
        <v>0.35317792510000001</v>
      </c>
      <c r="I127" s="110">
        <v>128.84755526000001</v>
      </c>
      <c r="J127" s="108">
        <v>124.76909771</v>
      </c>
      <c r="K127" s="108">
        <v>133.05932960999999</v>
      </c>
      <c r="L127" s="108">
        <v>1.0315329423999999</v>
      </c>
      <c r="M127" s="108">
        <v>0.96609529149999995</v>
      </c>
      <c r="N127" s="108">
        <v>1.1014029573999999</v>
      </c>
      <c r="O127" s="117">
        <v>4904</v>
      </c>
      <c r="P127" s="117">
        <v>29991</v>
      </c>
      <c r="Q127" s="118">
        <v>159.63464912000001</v>
      </c>
      <c r="R127" s="108">
        <v>149.88767614</v>
      </c>
      <c r="S127" s="108">
        <v>170.01545326999999</v>
      </c>
      <c r="T127" s="108">
        <v>0.91977759680000004</v>
      </c>
      <c r="U127" s="110">
        <v>163.51572138</v>
      </c>
      <c r="V127" s="108">
        <v>159.00268309</v>
      </c>
      <c r="W127" s="108">
        <v>168.15685508999999</v>
      </c>
      <c r="X127" s="108">
        <v>1.003242618</v>
      </c>
      <c r="Y127" s="108">
        <v>0.94198662659999999</v>
      </c>
      <c r="Z127" s="108">
        <v>1.0684819955</v>
      </c>
      <c r="AA127" s="117">
        <v>6184</v>
      </c>
      <c r="AB127" s="117">
        <v>32048</v>
      </c>
      <c r="AC127" s="118">
        <v>180.67493703</v>
      </c>
      <c r="AD127" s="108">
        <v>169.97063871</v>
      </c>
      <c r="AE127" s="108">
        <v>192.05336355</v>
      </c>
      <c r="AF127" s="108">
        <v>0.91302514589999995</v>
      </c>
      <c r="AG127" s="110">
        <v>192.96055916</v>
      </c>
      <c r="AH127" s="108">
        <v>188.21069689000001</v>
      </c>
      <c r="AI127" s="108">
        <v>197.83029343000001</v>
      </c>
      <c r="AJ127" s="108">
        <v>0.99660230549999995</v>
      </c>
      <c r="AK127" s="108">
        <v>0.93755743430000005</v>
      </c>
      <c r="AL127" s="108">
        <v>1.0593656654000001</v>
      </c>
      <c r="AM127" s="108">
        <v>4.6779969999999999E-4</v>
      </c>
      <c r="AN127" s="108">
        <v>1.1318027635000001</v>
      </c>
      <c r="AO127" s="108">
        <v>1.0559593068999999</v>
      </c>
      <c r="AP127" s="108">
        <v>1.2130936175</v>
      </c>
      <c r="AQ127" s="108">
        <v>1.9217540000000001E-7</v>
      </c>
      <c r="AR127" s="108">
        <v>1.2126052482</v>
      </c>
      <c r="AS127" s="108">
        <v>1.1277300393</v>
      </c>
      <c r="AT127" s="108">
        <v>1.3038683342999999</v>
      </c>
      <c r="AU127" s="107" t="s">
        <v>28</v>
      </c>
      <c r="AV127" s="107" t="s">
        <v>28</v>
      </c>
      <c r="AW127" s="107" t="s">
        <v>28</v>
      </c>
      <c r="AX127" s="107" t="s">
        <v>228</v>
      </c>
      <c r="AY127" s="107" t="s">
        <v>229</v>
      </c>
      <c r="AZ127" s="107" t="s">
        <v>28</v>
      </c>
      <c r="BA127" s="107" t="s">
        <v>28</v>
      </c>
      <c r="BB127" s="107" t="s">
        <v>28</v>
      </c>
      <c r="BC127" s="119" t="s">
        <v>425</v>
      </c>
      <c r="BD127" s="120">
        <v>3713</v>
      </c>
      <c r="BE127" s="120">
        <v>4904</v>
      </c>
      <c r="BF127" s="120">
        <v>6184</v>
      </c>
      <c r="BQ127" s="52"/>
    </row>
    <row r="128" spans="1:93" x14ac:dyDescent="0.3">
      <c r="A128" s="10"/>
      <c r="B128" t="s">
        <v>52</v>
      </c>
      <c r="C128" s="107">
        <v>5254</v>
      </c>
      <c r="D128" s="117">
        <v>44836</v>
      </c>
      <c r="E128" s="118">
        <v>133.84982256999999</v>
      </c>
      <c r="F128" s="108">
        <v>125.68158510000001</v>
      </c>
      <c r="G128" s="108">
        <v>142.54892622</v>
      </c>
      <c r="H128" s="108">
        <v>0.138039896</v>
      </c>
      <c r="I128" s="110">
        <v>117.18262111</v>
      </c>
      <c r="J128" s="108">
        <v>114.056485</v>
      </c>
      <c r="K128" s="108">
        <v>120.39444044</v>
      </c>
      <c r="L128" s="108">
        <v>1.0488012185</v>
      </c>
      <c r="M128" s="108">
        <v>0.98479771630000001</v>
      </c>
      <c r="N128" s="108">
        <v>1.1169644057000001</v>
      </c>
      <c r="O128" s="117">
        <v>6960</v>
      </c>
      <c r="P128" s="117">
        <v>49398</v>
      </c>
      <c r="Q128" s="118">
        <v>157.28739318000001</v>
      </c>
      <c r="R128" s="108">
        <v>148.00403989</v>
      </c>
      <c r="S128" s="108">
        <v>167.15303226</v>
      </c>
      <c r="T128" s="108">
        <v>0.70919102560000002</v>
      </c>
      <c r="U128" s="110">
        <v>140.89639256999999</v>
      </c>
      <c r="V128" s="108">
        <v>137.62485559000001</v>
      </c>
      <c r="W128" s="108">
        <v>144.2456986</v>
      </c>
      <c r="X128" s="108">
        <v>0.98849101360000002</v>
      </c>
      <c r="Y128" s="108">
        <v>0.93014869430000002</v>
      </c>
      <c r="Z128" s="108">
        <v>1.0504927759</v>
      </c>
      <c r="AA128" s="117">
        <v>9288</v>
      </c>
      <c r="AB128" s="117">
        <v>53977</v>
      </c>
      <c r="AC128" s="118">
        <v>184.57020804999999</v>
      </c>
      <c r="AD128" s="108">
        <v>174.00599908000001</v>
      </c>
      <c r="AE128" s="108">
        <v>195.77578865000001</v>
      </c>
      <c r="AF128" s="108">
        <v>0.5510861749</v>
      </c>
      <c r="AG128" s="110">
        <v>172.07329048</v>
      </c>
      <c r="AH128" s="108">
        <v>168.60917938</v>
      </c>
      <c r="AI128" s="108">
        <v>175.60857246</v>
      </c>
      <c r="AJ128" s="108">
        <v>1.0180886065000001</v>
      </c>
      <c r="AK128" s="108">
        <v>0.95981646769999995</v>
      </c>
      <c r="AL128" s="108">
        <v>1.0798985489999999</v>
      </c>
      <c r="AM128" s="108">
        <v>1.6835238E-6</v>
      </c>
      <c r="AN128" s="108">
        <v>1.1734583702000001</v>
      </c>
      <c r="AO128" s="108">
        <v>1.0990864341</v>
      </c>
      <c r="AP128" s="108">
        <v>1.2528628357</v>
      </c>
      <c r="AQ128" s="108">
        <v>3.6690083999999999E-6</v>
      </c>
      <c r="AR128" s="108">
        <v>1.1751034866000001</v>
      </c>
      <c r="AS128" s="108">
        <v>1.0975065849000001</v>
      </c>
      <c r="AT128" s="108">
        <v>1.2581867145000001</v>
      </c>
      <c r="AU128" s="107" t="s">
        <v>28</v>
      </c>
      <c r="AV128" s="107" t="s">
        <v>28</v>
      </c>
      <c r="AW128" s="107" t="s">
        <v>28</v>
      </c>
      <c r="AX128" s="107" t="s">
        <v>228</v>
      </c>
      <c r="AY128" s="107" t="s">
        <v>229</v>
      </c>
      <c r="AZ128" s="107" t="s">
        <v>28</v>
      </c>
      <c r="BA128" s="107" t="s">
        <v>28</v>
      </c>
      <c r="BB128" s="107" t="s">
        <v>28</v>
      </c>
      <c r="BC128" s="119" t="s">
        <v>425</v>
      </c>
      <c r="BD128" s="120">
        <v>5254</v>
      </c>
      <c r="BE128" s="120">
        <v>6960</v>
      </c>
      <c r="BF128" s="120">
        <v>9288</v>
      </c>
      <c r="BQ128" s="52"/>
    </row>
    <row r="129" spans="1:104" x14ac:dyDescent="0.3">
      <c r="A129" s="10"/>
      <c r="B129" t="s">
        <v>51</v>
      </c>
      <c r="C129" s="107">
        <v>6320</v>
      </c>
      <c r="D129" s="117">
        <v>52738</v>
      </c>
      <c r="E129" s="118">
        <v>133.10001761000001</v>
      </c>
      <c r="F129" s="108">
        <v>125.12212375</v>
      </c>
      <c r="G129" s="108">
        <v>141.58658882</v>
      </c>
      <c r="H129" s="108">
        <v>0.1826157316</v>
      </c>
      <c r="I129" s="110">
        <v>119.83768818999999</v>
      </c>
      <c r="J129" s="108">
        <v>116.91931787999999</v>
      </c>
      <c r="K129" s="108">
        <v>122.82890263</v>
      </c>
      <c r="L129" s="108">
        <v>1.0429260044999999</v>
      </c>
      <c r="M129" s="108">
        <v>0.98041396940000003</v>
      </c>
      <c r="N129" s="108">
        <v>1.1094238605</v>
      </c>
      <c r="O129" s="117">
        <v>8689</v>
      </c>
      <c r="P129" s="117">
        <v>56925</v>
      </c>
      <c r="Q129" s="118">
        <v>161.42595302999999</v>
      </c>
      <c r="R129" s="108">
        <v>152.07055471999999</v>
      </c>
      <c r="S129" s="108">
        <v>171.35689653</v>
      </c>
      <c r="T129" s="108">
        <v>0.63648903800000001</v>
      </c>
      <c r="U129" s="110">
        <v>152.63943785999999</v>
      </c>
      <c r="V129" s="108">
        <v>149.46349892000001</v>
      </c>
      <c r="W129" s="108">
        <v>155.88286209</v>
      </c>
      <c r="X129" s="108">
        <v>1.0145002768</v>
      </c>
      <c r="Y129" s="108">
        <v>0.95570518230000001</v>
      </c>
      <c r="Z129" s="108">
        <v>1.0769124525</v>
      </c>
      <c r="AA129" s="117">
        <v>10473</v>
      </c>
      <c r="AB129" s="117">
        <v>58308</v>
      </c>
      <c r="AC129" s="118">
        <v>177.09863068000001</v>
      </c>
      <c r="AD129" s="108">
        <v>167.04116235999999</v>
      </c>
      <c r="AE129" s="108">
        <v>187.76165434000001</v>
      </c>
      <c r="AF129" s="108">
        <v>0.43286101459999998</v>
      </c>
      <c r="AG129" s="110">
        <v>179.61514715000001</v>
      </c>
      <c r="AH129" s="108">
        <v>176.20790228000001</v>
      </c>
      <c r="AI129" s="108">
        <v>183.08827622999999</v>
      </c>
      <c r="AJ129" s="108">
        <v>0.97687541249999998</v>
      </c>
      <c r="AK129" s="108">
        <v>0.92139845330000003</v>
      </c>
      <c r="AL129" s="108">
        <v>1.0356926127999999</v>
      </c>
      <c r="AM129" s="108">
        <v>4.5397659000000002E-3</v>
      </c>
      <c r="AN129" s="108">
        <v>1.0970889585000001</v>
      </c>
      <c r="AO129" s="108">
        <v>1.0290825401000001</v>
      </c>
      <c r="AP129" s="108">
        <v>1.1695895479</v>
      </c>
      <c r="AQ129" s="108">
        <v>1.1292414000000001E-8</v>
      </c>
      <c r="AR129" s="108">
        <v>1.2128169171000001</v>
      </c>
      <c r="AS129" s="108">
        <v>1.1350966127</v>
      </c>
      <c r="AT129" s="108">
        <v>1.2958587471</v>
      </c>
      <c r="AU129" s="107" t="s">
        <v>28</v>
      </c>
      <c r="AV129" s="107" t="s">
        <v>28</v>
      </c>
      <c r="AW129" s="107" t="s">
        <v>28</v>
      </c>
      <c r="AX129" s="107" t="s">
        <v>228</v>
      </c>
      <c r="AY129" s="107" t="s">
        <v>229</v>
      </c>
      <c r="AZ129" s="107" t="s">
        <v>28</v>
      </c>
      <c r="BA129" s="107" t="s">
        <v>28</v>
      </c>
      <c r="BB129" s="107" t="s">
        <v>28</v>
      </c>
      <c r="BC129" s="119" t="s">
        <v>425</v>
      </c>
      <c r="BD129" s="120">
        <v>6320</v>
      </c>
      <c r="BE129" s="120">
        <v>8689</v>
      </c>
      <c r="BF129" s="120">
        <v>10473</v>
      </c>
      <c r="BQ129" s="52"/>
    </row>
    <row r="130" spans="1:104" x14ac:dyDescent="0.3">
      <c r="A130" s="10"/>
      <c r="B130" t="s">
        <v>53</v>
      </c>
      <c r="C130" s="107">
        <v>3114</v>
      </c>
      <c r="D130" s="117">
        <v>27421</v>
      </c>
      <c r="E130" s="118">
        <v>139.21897584000001</v>
      </c>
      <c r="F130" s="108">
        <v>130.15452607</v>
      </c>
      <c r="G130" s="108">
        <v>148.91470792000001</v>
      </c>
      <c r="H130" s="108">
        <v>1.1339440100000001E-2</v>
      </c>
      <c r="I130" s="110">
        <v>113.56259801</v>
      </c>
      <c r="J130" s="108">
        <v>109.64319776000001</v>
      </c>
      <c r="K130" s="108">
        <v>117.62210451999999</v>
      </c>
      <c r="L130" s="108">
        <v>1.0908720587</v>
      </c>
      <c r="M130" s="108">
        <v>1.0198461448</v>
      </c>
      <c r="N130" s="108">
        <v>1.1668444837</v>
      </c>
      <c r="O130" s="117">
        <v>4219</v>
      </c>
      <c r="P130" s="117">
        <v>29777</v>
      </c>
      <c r="Q130" s="118">
        <v>168.34481018</v>
      </c>
      <c r="R130" s="108">
        <v>157.88550986000001</v>
      </c>
      <c r="S130" s="108">
        <v>179.49699842999999</v>
      </c>
      <c r="T130" s="108">
        <v>8.5027132399999997E-2</v>
      </c>
      <c r="U130" s="110">
        <v>141.68653659</v>
      </c>
      <c r="V130" s="108">
        <v>137.47504409999999</v>
      </c>
      <c r="W130" s="108">
        <v>146.02704645</v>
      </c>
      <c r="X130" s="108">
        <v>1.0579826435999999</v>
      </c>
      <c r="Y130" s="108">
        <v>0.99224994769999997</v>
      </c>
      <c r="Z130" s="108">
        <v>1.1280698747</v>
      </c>
      <c r="AA130" s="117">
        <v>5922</v>
      </c>
      <c r="AB130" s="117">
        <v>33341</v>
      </c>
      <c r="AC130" s="118">
        <v>207.30529598000001</v>
      </c>
      <c r="AD130" s="108">
        <v>194.95322252</v>
      </c>
      <c r="AE130" s="108">
        <v>220.43998651000001</v>
      </c>
      <c r="AF130" s="108">
        <v>1.8856999999999999E-5</v>
      </c>
      <c r="AG130" s="110">
        <v>177.61914759999999</v>
      </c>
      <c r="AH130" s="108">
        <v>173.15246737999999</v>
      </c>
      <c r="AI130" s="108">
        <v>182.20105129999999</v>
      </c>
      <c r="AJ130" s="108">
        <v>1.1434952701000001</v>
      </c>
      <c r="AK130" s="108">
        <v>1.0753612771000001</v>
      </c>
      <c r="AL130" s="108">
        <v>1.2159461760000001</v>
      </c>
      <c r="AM130" s="108">
        <v>7.9111655000000003E-9</v>
      </c>
      <c r="AN130" s="108">
        <v>1.2314326516</v>
      </c>
      <c r="AO130" s="108">
        <v>1.1473650537</v>
      </c>
      <c r="AP130" s="108">
        <v>1.3216598941</v>
      </c>
      <c r="AQ130" s="108">
        <v>7.2638757999999999E-7</v>
      </c>
      <c r="AR130" s="108">
        <v>1.2092087962</v>
      </c>
      <c r="AS130" s="108">
        <v>1.1216625752</v>
      </c>
      <c r="AT130" s="108">
        <v>1.3035880353</v>
      </c>
      <c r="AU130" s="107" t="s">
        <v>28</v>
      </c>
      <c r="AV130" s="107" t="s">
        <v>28</v>
      </c>
      <c r="AW130" s="107">
        <v>3</v>
      </c>
      <c r="AX130" s="107" t="s">
        <v>228</v>
      </c>
      <c r="AY130" s="107" t="s">
        <v>229</v>
      </c>
      <c r="AZ130" s="107" t="s">
        <v>28</v>
      </c>
      <c r="BA130" s="107" t="s">
        <v>28</v>
      </c>
      <c r="BB130" s="107" t="s">
        <v>28</v>
      </c>
      <c r="BC130" s="119" t="s">
        <v>424</v>
      </c>
      <c r="BD130" s="120">
        <v>3114</v>
      </c>
      <c r="BE130" s="120">
        <v>4219</v>
      </c>
      <c r="BF130" s="120">
        <v>5922</v>
      </c>
    </row>
    <row r="131" spans="1:104" x14ac:dyDescent="0.3">
      <c r="A131" s="10"/>
      <c r="B131" t="s">
        <v>57</v>
      </c>
      <c r="C131" s="107">
        <v>6012</v>
      </c>
      <c r="D131" s="117">
        <v>54529</v>
      </c>
      <c r="E131" s="118">
        <v>126.12014048</v>
      </c>
      <c r="F131" s="108">
        <v>118.55496583999999</v>
      </c>
      <c r="G131" s="108">
        <v>134.16806055000001</v>
      </c>
      <c r="H131" s="108">
        <v>0.70765247919999996</v>
      </c>
      <c r="I131" s="110">
        <v>110.25325973</v>
      </c>
      <c r="J131" s="108">
        <v>107.50123324</v>
      </c>
      <c r="K131" s="108">
        <v>113.07573797000001</v>
      </c>
      <c r="L131" s="108">
        <v>0.98823408560000003</v>
      </c>
      <c r="M131" s="108">
        <v>0.92895597649999995</v>
      </c>
      <c r="N131" s="108">
        <v>1.0512948219</v>
      </c>
      <c r="O131" s="117">
        <v>8446</v>
      </c>
      <c r="P131" s="117">
        <v>60761</v>
      </c>
      <c r="Q131" s="118">
        <v>157.16934062999999</v>
      </c>
      <c r="R131" s="108">
        <v>148.09148603</v>
      </c>
      <c r="S131" s="108">
        <v>166.80365831</v>
      </c>
      <c r="T131" s="108">
        <v>0.68467815009999999</v>
      </c>
      <c r="U131" s="110">
        <v>139.00363719999999</v>
      </c>
      <c r="V131" s="108">
        <v>136.07054357999999</v>
      </c>
      <c r="W131" s="108">
        <v>141.99995566000001</v>
      </c>
      <c r="X131" s="108">
        <v>0.98774909850000003</v>
      </c>
      <c r="Y131" s="108">
        <v>0.93069825989999999</v>
      </c>
      <c r="Z131" s="108">
        <v>1.0482970945000001</v>
      </c>
      <c r="AA131" s="117">
        <v>10953</v>
      </c>
      <c r="AB131" s="117">
        <v>69276</v>
      </c>
      <c r="AC131" s="118">
        <v>176.86840835999999</v>
      </c>
      <c r="AD131" s="108">
        <v>166.93732212</v>
      </c>
      <c r="AE131" s="108">
        <v>187.39029402</v>
      </c>
      <c r="AF131" s="108">
        <v>0.40223308340000002</v>
      </c>
      <c r="AG131" s="110">
        <v>158.10670361999999</v>
      </c>
      <c r="AH131" s="108">
        <v>155.17330193999999</v>
      </c>
      <c r="AI131" s="108">
        <v>161.09555843000001</v>
      </c>
      <c r="AJ131" s="108">
        <v>0.97560550700000004</v>
      </c>
      <c r="AK131" s="108">
        <v>0.9208256709</v>
      </c>
      <c r="AL131" s="108">
        <v>1.0336441906</v>
      </c>
      <c r="AM131" s="108">
        <v>2.4916050000000001E-4</v>
      </c>
      <c r="AN131" s="108">
        <v>1.1253365806</v>
      </c>
      <c r="AO131" s="108">
        <v>1.0564370300999999</v>
      </c>
      <c r="AP131" s="108">
        <v>1.1987296767</v>
      </c>
      <c r="AQ131" s="108">
        <v>6.7016370000000003E-11</v>
      </c>
      <c r="AR131" s="108">
        <v>1.2461874847000001</v>
      </c>
      <c r="AS131" s="108">
        <v>1.1664923506</v>
      </c>
      <c r="AT131" s="108">
        <v>1.3313274159999999</v>
      </c>
      <c r="AU131" s="107" t="s">
        <v>28</v>
      </c>
      <c r="AV131" s="107" t="s">
        <v>28</v>
      </c>
      <c r="AW131" s="107" t="s">
        <v>28</v>
      </c>
      <c r="AX131" s="107" t="s">
        <v>228</v>
      </c>
      <c r="AY131" s="107" t="s">
        <v>229</v>
      </c>
      <c r="AZ131" s="107" t="s">
        <v>28</v>
      </c>
      <c r="BA131" s="107" t="s">
        <v>28</v>
      </c>
      <c r="BB131" s="107" t="s">
        <v>28</v>
      </c>
      <c r="BC131" s="119" t="s">
        <v>425</v>
      </c>
      <c r="BD131" s="120">
        <v>6012</v>
      </c>
      <c r="BE131" s="120">
        <v>8446</v>
      </c>
      <c r="BF131" s="120">
        <v>10953</v>
      </c>
      <c r="BQ131" s="52"/>
    </row>
    <row r="132" spans="1:104" x14ac:dyDescent="0.3">
      <c r="A132" s="10"/>
      <c r="B132" t="s">
        <v>54</v>
      </c>
      <c r="C132" s="107">
        <v>5657</v>
      </c>
      <c r="D132" s="117">
        <v>47363</v>
      </c>
      <c r="E132" s="118">
        <v>132.78943301000001</v>
      </c>
      <c r="F132" s="108">
        <v>124.79234218000001</v>
      </c>
      <c r="G132" s="108">
        <v>141.2990029</v>
      </c>
      <c r="H132" s="108">
        <v>0.2103781669</v>
      </c>
      <c r="I132" s="110">
        <v>119.43922471</v>
      </c>
      <c r="J132" s="108">
        <v>116.36698102</v>
      </c>
      <c r="K132" s="108">
        <v>122.59257974000001</v>
      </c>
      <c r="L132" s="108">
        <v>1.0404923703</v>
      </c>
      <c r="M132" s="108">
        <v>0.97782991429999999</v>
      </c>
      <c r="N132" s="108">
        <v>1.1071704360000001</v>
      </c>
      <c r="O132" s="117">
        <v>7119</v>
      </c>
      <c r="P132" s="117">
        <v>50161</v>
      </c>
      <c r="Q132" s="118">
        <v>158.55458689</v>
      </c>
      <c r="R132" s="108">
        <v>149.26774133000001</v>
      </c>
      <c r="S132" s="108">
        <v>168.41922306999999</v>
      </c>
      <c r="T132" s="108">
        <v>0.90818722090000004</v>
      </c>
      <c r="U132" s="110">
        <v>141.92300791</v>
      </c>
      <c r="V132" s="108">
        <v>138.66421353000001</v>
      </c>
      <c r="W132" s="108">
        <v>145.25838831999999</v>
      </c>
      <c r="X132" s="108">
        <v>0.9964548406</v>
      </c>
      <c r="Y132" s="108">
        <v>0.93809057380000005</v>
      </c>
      <c r="Z132" s="108">
        <v>1.0584503001000001</v>
      </c>
      <c r="AA132" s="117">
        <v>8829</v>
      </c>
      <c r="AB132" s="117">
        <v>51730</v>
      </c>
      <c r="AC132" s="118">
        <v>182.83746264000001</v>
      </c>
      <c r="AD132" s="108">
        <v>172.39563421</v>
      </c>
      <c r="AE132" s="108">
        <v>193.91174201000001</v>
      </c>
      <c r="AF132" s="108">
        <v>0.77708355070000001</v>
      </c>
      <c r="AG132" s="110">
        <v>170.67465687000001</v>
      </c>
      <c r="AH132" s="108">
        <v>167.15143671000001</v>
      </c>
      <c r="AI132" s="108">
        <v>174.27213950999999</v>
      </c>
      <c r="AJ132" s="108">
        <v>1.0085307889999999</v>
      </c>
      <c r="AK132" s="108">
        <v>0.95093370079999995</v>
      </c>
      <c r="AL132" s="108">
        <v>1.0696164744000001</v>
      </c>
      <c r="AM132" s="108">
        <v>1.6853500000000001E-5</v>
      </c>
      <c r="AN132" s="108">
        <v>1.1531515185000001</v>
      </c>
      <c r="AO132" s="108">
        <v>1.08068119</v>
      </c>
      <c r="AP132" s="108">
        <v>1.2304816971000001</v>
      </c>
      <c r="AQ132" s="108">
        <v>2.2163097999999999E-7</v>
      </c>
      <c r="AR132" s="108">
        <v>1.1940301521000001</v>
      </c>
      <c r="AS132" s="108">
        <v>1.116544698</v>
      </c>
      <c r="AT132" s="108">
        <v>1.276892906</v>
      </c>
      <c r="AU132" s="107" t="s">
        <v>28</v>
      </c>
      <c r="AV132" s="107" t="s">
        <v>28</v>
      </c>
      <c r="AW132" s="107" t="s">
        <v>28</v>
      </c>
      <c r="AX132" s="107" t="s">
        <v>228</v>
      </c>
      <c r="AY132" s="107" t="s">
        <v>229</v>
      </c>
      <c r="AZ132" s="107" t="s">
        <v>28</v>
      </c>
      <c r="BA132" s="107" t="s">
        <v>28</v>
      </c>
      <c r="BB132" s="107" t="s">
        <v>28</v>
      </c>
      <c r="BC132" s="119" t="s">
        <v>425</v>
      </c>
      <c r="BD132" s="120">
        <v>5657</v>
      </c>
      <c r="BE132" s="120">
        <v>7119</v>
      </c>
      <c r="BF132" s="120">
        <v>8829</v>
      </c>
      <c r="BQ132" s="52"/>
      <c r="CC132" s="4"/>
    </row>
    <row r="133" spans="1:104" x14ac:dyDescent="0.3">
      <c r="A133" s="10"/>
      <c r="B133" t="s">
        <v>55</v>
      </c>
      <c r="C133" s="107">
        <v>9763</v>
      </c>
      <c r="D133" s="117">
        <v>75651</v>
      </c>
      <c r="E133" s="118">
        <v>141.44606733000001</v>
      </c>
      <c r="F133" s="108">
        <v>133.24528584000001</v>
      </c>
      <c r="G133" s="108">
        <v>150.15157826000001</v>
      </c>
      <c r="H133" s="108">
        <v>7.381512E-4</v>
      </c>
      <c r="I133" s="110">
        <v>129.05315196999999</v>
      </c>
      <c r="J133" s="108">
        <v>126.51846212</v>
      </c>
      <c r="K133" s="108">
        <v>131.63862219000001</v>
      </c>
      <c r="L133" s="108">
        <v>1.1083227823999999</v>
      </c>
      <c r="M133" s="108">
        <v>1.0440642764000001</v>
      </c>
      <c r="N133" s="108">
        <v>1.1765361747</v>
      </c>
      <c r="O133" s="117">
        <v>12649</v>
      </c>
      <c r="P133" s="117">
        <v>79803</v>
      </c>
      <c r="Q133" s="118">
        <v>168.70043294000001</v>
      </c>
      <c r="R133" s="108">
        <v>159.15349418</v>
      </c>
      <c r="S133" s="108">
        <v>178.82005182</v>
      </c>
      <c r="T133" s="108">
        <v>4.9146025199999999E-2</v>
      </c>
      <c r="U133" s="110">
        <v>158.50281318</v>
      </c>
      <c r="V133" s="108">
        <v>155.7645306</v>
      </c>
      <c r="W133" s="108">
        <v>161.28923373999999</v>
      </c>
      <c r="X133" s="108">
        <v>1.0602175965</v>
      </c>
      <c r="Y133" s="108">
        <v>1.0002187435000001</v>
      </c>
      <c r="Z133" s="108">
        <v>1.1238155245000001</v>
      </c>
      <c r="AA133" s="117">
        <v>16368</v>
      </c>
      <c r="AB133" s="117">
        <v>84179</v>
      </c>
      <c r="AC133" s="118">
        <v>200.43746777000001</v>
      </c>
      <c r="AD133" s="108">
        <v>189.34249223</v>
      </c>
      <c r="AE133" s="108">
        <v>212.18257990000001</v>
      </c>
      <c r="AF133" s="108">
        <v>5.4904770000000001E-4</v>
      </c>
      <c r="AG133" s="110">
        <v>194.44279452000001</v>
      </c>
      <c r="AH133" s="108">
        <v>191.48669022000001</v>
      </c>
      <c r="AI133" s="108">
        <v>197.44453411999999</v>
      </c>
      <c r="AJ133" s="108">
        <v>1.1056123543</v>
      </c>
      <c r="AK133" s="108">
        <v>1.044412509</v>
      </c>
      <c r="AL133" s="108">
        <v>1.1703983507</v>
      </c>
      <c r="AM133" s="108">
        <v>3.4285885E-8</v>
      </c>
      <c r="AN133" s="108">
        <v>1.1881265760999999</v>
      </c>
      <c r="AO133" s="108">
        <v>1.1175627772000001</v>
      </c>
      <c r="AP133" s="108">
        <v>1.2631458289999999</v>
      </c>
      <c r="AQ133" s="108">
        <v>4.1040963000000001E-8</v>
      </c>
      <c r="AR133" s="108">
        <v>1.1926837990000001</v>
      </c>
      <c r="AS133" s="108">
        <v>1.1199198610000001</v>
      </c>
      <c r="AT133" s="108">
        <v>1.2701753885</v>
      </c>
      <c r="AU133" s="107">
        <v>1</v>
      </c>
      <c r="AV133" s="107" t="s">
        <v>28</v>
      </c>
      <c r="AW133" s="107">
        <v>3</v>
      </c>
      <c r="AX133" s="107" t="s">
        <v>228</v>
      </c>
      <c r="AY133" s="107" t="s">
        <v>229</v>
      </c>
      <c r="AZ133" s="107" t="s">
        <v>28</v>
      </c>
      <c r="BA133" s="107" t="s">
        <v>28</v>
      </c>
      <c r="BB133" s="107" t="s">
        <v>28</v>
      </c>
      <c r="BC133" s="119" t="s">
        <v>441</v>
      </c>
      <c r="BD133" s="120">
        <v>9763</v>
      </c>
      <c r="BE133" s="120">
        <v>12649</v>
      </c>
      <c r="BF133" s="120">
        <v>16368</v>
      </c>
    </row>
    <row r="134" spans="1:104" x14ac:dyDescent="0.3">
      <c r="A134" s="10"/>
      <c r="B134" t="s">
        <v>58</v>
      </c>
      <c r="C134" s="107">
        <v>2520</v>
      </c>
      <c r="D134" s="117">
        <v>25360</v>
      </c>
      <c r="E134" s="118">
        <v>127.7052388</v>
      </c>
      <c r="F134" s="108">
        <v>119.15736450999999</v>
      </c>
      <c r="G134" s="108">
        <v>136.86630350999999</v>
      </c>
      <c r="H134" s="108">
        <v>0.98523480770000005</v>
      </c>
      <c r="I134" s="110">
        <v>99.369085174000006</v>
      </c>
      <c r="J134" s="108">
        <v>95.564138921999998</v>
      </c>
      <c r="K134" s="108">
        <v>103.32552775000001</v>
      </c>
      <c r="L134" s="108">
        <v>1.0006543713</v>
      </c>
      <c r="M134" s="108">
        <v>0.93367616549999999</v>
      </c>
      <c r="N134" s="108">
        <v>1.0724373266</v>
      </c>
      <c r="O134" s="117">
        <v>3481</v>
      </c>
      <c r="P134" s="117">
        <v>27647</v>
      </c>
      <c r="Q134" s="118">
        <v>157.50233473</v>
      </c>
      <c r="R134" s="108">
        <v>147.55302089</v>
      </c>
      <c r="S134" s="108">
        <v>168.12251823</v>
      </c>
      <c r="T134" s="108">
        <v>0.75908995859999995</v>
      </c>
      <c r="U134" s="110">
        <v>125.90877853000001</v>
      </c>
      <c r="V134" s="108">
        <v>121.79483347999999</v>
      </c>
      <c r="W134" s="108">
        <v>130.16168304000001</v>
      </c>
      <c r="X134" s="108">
        <v>0.98984183889999999</v>
      </c>
      <c r="Y134" s="108">
        <v>0.92731421270000003</v>
      </c>
      <c r="Z134" s="108">
        <v>1.0565856239</v>
      </c>
      <c r="AA134" s="117">
        <v>4462</v>
      </c>
      <c r="AB134" s="117">
        <v>29330</v>
      </c>
      <c r="AC134" s="118">
        <v>181.11070244999999</v>
      </c>
      <c r="AD134" s="108">
        <v>170.13806872000001</v>
      </c>
      <c r="AE134" s="108">
        <v>192.79098902999999</v>
      </c>
      <c r="AF134" s="108">
        <v>0.97511951720000001</v>
      </c>
      <c r="AG134" s="110">
        <v>152.13092397</v>
      </c>
      <c r="AH134" s="108">
        <v>147.73201526</v>
      </c>
      <c r="AI134" s="108">
        <v>156.66081578999999</v>
      </c>
      <c r="AJ134" s="108">
        <v>0.99900598600000001</v>
      </c>
      <c r="AK134" s="108">
        <v>0.93848097760000004</v>
      </c>
      <c r="AL134" s="108">
        <v>1.0634344049</v>
      </c>
      <c r="AM134" s="108">
        <v>1.6426559999999999E-4</v>
      </c>
      <c r="AN134" s="108">
        <v>1.1498921762000001</v>
      </c>
      <c r="AO134" s="108">
        <v>1.0693243246999999</v>
      </c>
      <c r="AP134" s="108">
        <v>1.2365303832000001</v>
      </c>
      <c r="AQ134" s="108">
        <v>1.286795E-7</v>
      </c>
      <c r="AR134" s="108">
        <v>1.2333271228</v>
      </c>
      <c r="AS134" s="108">
        <v>1.1409697492999999</v>
      </c>
      <c r="AT134" s="108">
        <v>1.3331604915999999</v>
      </c>
      <c r="AU134" s="107" t="s">
        <v>28</v>
      </c>
      <c r="AV134" s="107" t="s">
        <v>28</v>
      </c>
      <c r="AW134" s="107" t="s">
        <v>28</v>
      </c>
      <c r="AX134" s="107" t="s">
        <v>228</v>
      </c>
      <c r="AY134" s="107" t="s">
        <v>229</v>
      </c>
      <c r="AZ134" s="107" t="s">
        <v>28</v>
      </c>
      <c r="BA134" s="107" t="s">
        <v>28</v>
      </c>
      <c r="BB134" s="107" t="s">
        <v>28</v>
      </c>
      <c r="BC134" s="119" t="s">
        <v>425</v>
      </c>
      <c r="BD134" s="120">
        <v>2520</v>
      </c>
      <c r="BE134" s="120">
        <v>3481</v>
      </c>
      <c r="BF134" s="120">
        <v>4462</v>
      </c>
    </row>
    <row r="135" spans="1:104" x14ac:dyDescent="0.3">
      <c r="A135" s="10"/>
      <c r="B135" t="s">
        <v>56</v>
      </c>
      <c r="C135" s="107">
        <v>7093</v>
      </c>
      <c r="D135" s="117">
        <v>47616</v>
      </c>
      <c r="E135" s="118">
        <v>151.56010703999999</v>
      </c>
      <c r="F135" s="108">
        <v>142.57052482</v>
      </c>
      <c r="G135" s="108">
        <v>161.11651462</v>
      </c>
      <c r="H135" s="108">
        <v>3.5787007E-8</v>
      </c>
      <c r="I135" s="110">
        <v>148.9625336</v>
      </c>
      <c r="J135" s="108">
        <v>145.53590908000001</v>
      </c>
      <c r="K135" s="108">
        <v>152.46983756</v>
      </c>
      <c r="L135" s="108">
        <v>1.1875729223</v>
      </c>
      <c r="M135" s="108">
        <v>1.1171336449</v>
      </c>
      <c r="N135" s="108">
        <v>1.2624536485</v>
      </c>
      <c r="O135" s="117">
        <v>8630</v>
      </c>
      <c r="P135" s="117">
        <v>49305</v>
      </c>
      <c r="Q135" s="118">
        <v>175.71128517</v>
      </c>
      <c r="R135" s="108">
        <v>165.53048587000001</v>
      </c>
      <c r="S135" s="108">
        <v>186.51824511999999</v>
      </c>
      <c r="T135" s="108">
        <v>1.1251417000000001E-3</v>
      </c>
      <c r="U135" s="110">
        <v>175.03295811999999</v>
      </c>
      <c r="V135" s="108">
        <v>171.37878437000001</v>
      </c>
      <c r="W135" s="108">
        <v>178.76504691</v>
      </c>
      <c r="X135" s="108">
        <v>1.1042781171</v>
      </c>
      <c r="Y135" s="108">
        <v>1.0402956934000001</v>
      </c>
      <c r="Z135" s="108">
        <v>1.1721957204</v>
      </c>
      <c r="AA135" s="117">
        <v>10637</v>
      </c>
      <c r="AB135" s="117">
        <v>52544</v>
      </c>
      <c r="AC135" s="118">
        <v>204.01786206</v>
      </c>
      <c r="AD135" s="108">
        <v>192.46250140000001</v>
      </c>
      <c r="AE135" s="108">
        <v>216.26700129</v>
      </c>
      <c r="AF135" s="108">
        <v>7.1846400000000004E-5</v>
      </c>
      <c r="AG135" s="110">
        <v>202.43985993000001</v>
      </c>
      <c r="AH135" s="108">
        <v>198.62907472000001</v>
      </c>
      <c r="AI135" s="108">
        <v>206.32375669999999</v>
      </c>
      <c r="AJ135" s="108">
        <v>1.1253617963</v>
      </c>
      <c r="AK135" s="108">
        <v>1.0616224683</v>
      </c>
      <c r="AL135" s="108">
        <v>1.1929280044999999</v>
      </c>
      <c r="AM135" s="108">
        <v>4.5133053999999997E-6</v>
      </c>
      <c r="AN135" s="108">
        <v>1.1610970909</v>
      </c>
      <c r="AO135" s="108">
        <v>1.0892972223999999</v>
      </c>
      <c r="AP135" s="108">
        <v>1.2376295714000001</v>
      </c>
      <c r="AQ135" s="108">
        <v>9.9657689000000006E-6</v>
      </c>
      <c r="AR135" s="108">
        <v>1.1593504953</v>
      </c>
      <c r="AS135" s="108">
        <v>1.0857416937</v>
      </c>
      <c r="AT135" s="108">
        <v>1.2379496697000001</v>
      </c>
      <c r="AU135" s="107">
        <v>1</v>
      </c>
      <c r="AV135" s="107">
        <v>2</v>
      </c>
      <c r="AW135" s="107">
        <v>3</v>
      </c>
      <c r="AX135" s="107" t="s">
        <v>228</v>
      </c>
      <c r="AY135" s="107" t="s">
        <v>229</v>
      </c>
      <c r="AZ135" s="107" t="s">
        <v>28</v>
      </c>
      <c r="BA135" s="107" t="s">
        <v>28</v>
      </c>
      <c r="BB135" s="107" t="s">
        <v>28</v>
      </c>
      <c r="BC135" s="119" t="s">
        <v>436</v>
      </c>
      <c r="BD135" s="120">
        <v>7093</v>
      </c>
      <c r="BE135" s="120">
        <v>8630</v>
      </c>
      <c r="BF135" s="120">
        <v>10637</v>
      </c>
    </row>
    <row r="136" spans="1:104" x14ac:dyDescent="0.3">
      <c r="A136" s="10"/>
      <c r="B136" t="s">
        <v>59</v>
      </c>
      <c r="C136" s="107">
        <v>7168</v>
      </c>
      <c r="D136" s="117">
        <v>58190</v>
      </c>
      <c r="E136" s="118">
        <v>158.22483303000001</v>
      </c>
      <c r="F136" s="108">
        <v>148.91519375999999</v>
      </c>
      <c r="G136" s="108">
        <v>168.11647726999999</v>
      </c>
      <c r="H136" s="108">
        <v>3.7222939999999998E-12</v>
      </c>
      <c r="I136" s="110">
        <v>123.18267744000001</v>
      </c>
      <c r="J136" s="108">
        <v>120.36376559999999</v>
      </c>
      <c r="K136" s="108">
        <v>126.06760801</v>
      </c>
      <c r="L136" s="108">
        <v>1.2397954251000001</v>
      </c>
      <c r="M136" s="108">
        <v>1.1668482907</v>
      </c>
      <c r="N136" s="108">
        <v>1.3173029506</v>
      </c>
      <c r="O136" s="117">
        <v>9351</v>
      </c>
      <c r="P136" s="117">
        <v>60065</v>
      </c>
      <c r="Q136" s="118">
        <v>196.94028025</v>
      </c>
      <c r="R136" s="108">
        <v>185.66125740000001</v>
      </c>
      <c r="S136" s="108">
        <v>208.90450989999999</v>
      </c>
      <c r="T136" s="108">
        <v>1.3714120000000001E-12</v>
      </c>
      <c r="U136" s="110">
        <v>155.68134520999999</v>
      </c>
      <c r="V136" s="108">
        <v>152.55769892999999</v>
      </c>
      <c r="W136" s="108">
        <v>158.86894871000001</v>
      </c>
      <c r="X136" s="108">
        <v>1.2376942188</v>
      </c>
      <c r="Y136" s="108">
        <v>1.1668098809</v>
      </c>
      <c r="Z136" s="108">
        <v>1.312884819</v>
      </c>
      <c r="AA136" s="117">
        <v>10549</v>
      </c>
      <c r="AB136" s="117">
        <v>58172</v>
      </c>
      <c r="AC136" s="118">
        <v>214.13488593</v>
      </c>
      <c r="AD136" s="108">
        <v>202.10759892999999</v>
      </c>
      <c r="AE136" s="108">
        <v>226.87790867000001</v>
      </c>
      <c r="AF136" s="108">
        <v>1.6475197E-8</v>
      </c>
      <c r="AG136" s="110">
        <v>181.34153888</v>
      </c>
      <c r="AH136" s="108">
        <v>177.91384088999999</v>
      </c>
      <c r="AI136" s="108">
        <v>184.83527509999999</v>
      </c>
      <c r="AJ136" s="108">
        <v>1.1811672637999999</v>
      </c>
      <c r="AK136" s="108">
        <v>1.1148247918</v>
      </c>
      <c r="AL136" s="108">
        <v>1.2514577316</v>
      </c>
      <c r="AM136" s="108">
        <v>8.8892228000000007E-3</v>
      </c>
      <c r="AN136" s="108">
        <v>1.0873087295999999</v>
      </c>
      <c r="AO136" s="108">
        <v>1.0212204025</v>
      </c>
      <c r="AP136" s="108">
        <v>1.1576739659999999</v>
      </c>
      <c r="AQ136" s="108">
        <v>2.847407E-11</v>
      </c>
      <c r="AR136" s="108">
        <v>1.2446862889999999</v>
      </c>
      <c r="AS136" s="108">
        <v>1.1669726419999999</v>
      </c>
      <c r="AT136" s="108">
        <v>1.3275752166000001</v>
      </c>
      <c r="AU136" s="107">
        <v>1</v>
      </c>
      <c r="AV136" s="107">
        <v>2</v>
      </c>
      <c r="AW136" s="107">
        <v>3</v>
      </c>
      <c r="AX136" s="107" t="s">
        <v>228</v>
      </c>
      <c r="AY136" s="107" t="s">
        <v>229</v>
      </c>
      <c r="AZ136" s="107" t="s">
        <v>28</v>
      </c>
      <c r="BA136" s="107" t="s">
        <v>28</v>
      </c>
      <c r="BB136" s="107" t="s">
        <v>28</v>
      </c>
      <c r="BC136" s="119" t="s">
        <v>436</v>
      </c>
      <c r="BD136" s="120">
        <v>7168</v>
      </c>
      <c r="BE136" s="120">
        <v>9351</v>
      </c>
      <c r="BF136" s="120">
        <v>10549</v>
      </c>
    </row>
    <row r="137" spans="1:104" x14ac:dyDescent="0.3">
      <c r="A137" s="10"/>
      <c r="B137" t="s">
        <v>60</v>
      </c>
      <c r="C137" s="107">
        <v>4447</v>
      </c>
      <c r="D137" s="117">
        <v>33112</v>
      </c>
      <c r="E137" s="118">
        <v>170.54403833000001</v>
      </c>
      <c r="F137" s="108">
        <v>160.00665327999999</v>
      </c>
      <c r="G137" s="108">
        <v>181.77537253</v>
      </c>
      <c r="H137" s="108">
        <v>5.1212399999999999E-19</v>
      </c>
      <c r="I137" s="110">
        <v>134.30176370999999</v>
      </c>
      <c r="J137" s="108">
        <v>130.41194199</v>
      </c>
      <c r="K137" s="108">
        <v>138.30760788000001</v>
      </c>
      <c r="L137" s="108">
        <v>1.3363244849</v>
      </c>
      <c r="M137" s="108">
        <v>1.2537571564000001</v>
      </c>
      <c r="N137" s="108">
        <v>1.4243293607</v>
      </c>
      <c r="O137" s="117">
        <v>5774</v>
      </c>
      <c r="P137" s="117">
        <v>35219</v>
      </c>
      <c r="Q137" s="118">
        <v>210.55641831</v>
      </c>
      <c r="R137" s="108">
        <v>197.97494123000001</v>
      </c>
      <c r="S137" s="108">
        <v>223.93745903000001</v>
      </c>
      <c r="T137" s="108">
        <v>5.0891600000000003E-19</v>
      </c>
      <c r="U137" s="110">
        <v>163.94559755</v>
      </c>
      <c r="V137" s="108">
        <v>159.77094323</v>
      </c>
      <c r="W137" s="108">
        <v>168.22933139</v>
      </c>
      <c r="X137" s="108">
        <v>1.3232664305999999</v>
      </c>
      <c r="Y137" s="108">
        <v>1.2441966668</v>
      </c>
      <c r="Z137" s="108">
        <v>1.4073611455999999</v>
      </c>
      <c r="AA137" s="117">
        <v>7266</v>
      </c>
      <c r="AB137" s="117">
        <v>34883</v>
      </c>
      <c r="AC137" s="118">
        <v>255.09236006</v>
      </c>
      <c r="AD137" s="108">
        <v>240.28975198000001</v>
      </c>
      <c r="AE137" s="108">
        <v>270.80685556999998</v>
      </c>
      <c r="AF137" s="108">
        <v>4.2070019999999998E-29</v>
      </c>
      <c r="AG137" s="110">
        <v>208.29630478999999</v>
      </c>
      <c r="AH137" s="108">
        <v>203.56153785999999</v>
      </c>
      <c r="AI137" s="108">
        <v>213.14120066999999</v>
      </c>
      <c r="AJ137" s="108">
        <v>1.4070885444000001</v>
      </c>
      <c r="AK137" s="108">
        <v>1.3254374112</v>
      </c>
      <c r="AL137" s="108">
        <v>1.4937696453</v>
      </c>
      <c r="AM137" s="108">
        <v>1.9320384E-8</v>
      </c>
      <c r="AN137" s="108">
        <v>1.2115154793</v>
      </c>
      <c r="AO137" s="108">
        <v>1.1330725012</v>
      </c>
      <c r="AP137" s="108">
        <v>1.2953890904000001</v>
      </c>
      <c r="AQ137" s="108">
        <v>3.1554742000000002E-9</v>
      </c>
      <c r="AR137" s="108">
        <v>1.2346161166</v>
      </c>
      <c r="AS137" s="108">
        <v>1.1514494576000001</v>
      </c>
      <c r="AT137" s="108">
        <v>1.3237897203</v>
      </c>
      <c r="AU137" s="107">
        <v>1</v>
      </c>
      <c r="AV137" s="107">
        <v>2</v>
      </c>
      <c r="AW137" s="107">
        <v>3</v>
      </c>
      <c r="AX137" s="107" t="s">
        <v>228</v>
      </c>
      <c r="AY137" s="107" t="s">
        <v>229</v>
      </c>
      <c r="AZ137" s="107" t="s">
        <v>28</v>
      </c>
      <c r="BA137" s="107" t="s">
        <v>28</v>
      </c>
      <c r="BB137" s="107" t="s">
        <v>28</v>
      </c>
      <c r="BC137" s="119" t="s">
        <v>436</v>
      </c>
      <c r="BD137" s="120">
        <v>4447</v>
      </c>
      <c r="BE137" s="120">
        <v>5774</v>
      </c>
      <c r="BF137" s="120">
        <v>7266</v>
      </c>
      <c r="CO137" s="4"/>
    </row>
    <row r="138" spans="1:104" x14ac:dyDescent="0.3">
      <c r="A138" s="10"/>
      <c r="B138" t="s">
        <v>166</v>
      </c>
      <c r="C138" s="107">
        <v>68170</v>
      </c>
      <c r="D138" s="117">
        <v>559663</v>
      </c>
      <c r="E138" s="118">
        <v>138.56187560999999</v>
      </c>
      <c r="F138" s="108">
        <v>132.91481540999999</v>
      </c>
      <c r="G138" s="108">
        <v>144.44885858000001</v>
      </c>
      <c r="H138" s="108">
        <v>1.069748E-4</v>
      </c>
      <c r="I138" s="110">
        <v>121.80544363</v>
      </c>
      <c r="J138" s="108">
        <v>120.89450506</v>
      </c>
      <c r="K138" s="108">
        <v>122.72324612</v>
      </c>
      <c r="L138" s="108">
        <v>1.0857232471</v>
      </c>
      <c r="M138" s="108">
        <v>1.0414748236</v>
      </c>
      <c r="N138" s="108">
        <v>1.1318516228</v>
      </c>
      <c r="O138" s="117">
        <v>89173</v>
      </c>
      <c r="P138" s="117">
        <v>606300</v>
      </c>
      <c r="Q138" s="118">
        <v>166.84927451999999</v>
      </c>
      <c r="R138" s="108">
        <v>160.18888258000001</v>
      </c>
      <c r="S138" s="108">
        <v>173.78659467</v>
      </c>
      <c r="T138" s="108">
        <v>2.2461430899999999E-2</v>
      </c>
      <c r="U138" s="110">
        <v>147.07735443999999</v>
      </c>
      <c r="V138" s="108">
        <v>146.11518235</v>
      </c>
      <c r="W138" s="108">
        <v>148.04586247</v>
      </c>
      <c r="X138" s="108">
        <v>1.0485837749</v>
      </c>
      <c r="Y138" s="108">
        <v>1.0067257629999999</v>
      </c>
      <c r="Z138" s="108">
        <v>1.0921821745</v>
      </c>
      <c r="AA138" s="117">
        <v>113281</v>
      </c>
      <c r="AB138" s="117">
        <v>642275</v>
      </c>
      <c r="AC138" s="118">
        <v>193.29606949999999</v>
      </c>
      <c r="AD138" s="108">
        <v>185.74471634</v>
      </c>
      <c r="AE138" s="108">
        <v>201.15441892999999</v>
      </c>
      <c r="AF138" s="108">
        <v>1.6123279000000001E-3</v>
      </c>
      <c r="AG138" s="110">
        <v>176.37460589</v>
      </c>
      <c r="AH138" s="108">
        <v>175.35050744</v>
      </c>
      <c r="AI138" s="108">
        <v>177.40468537999999</v>
      </c>
      <c r="AJ138" s="108">
        <v>1.066220427</v>
      </c>
      <c r="AK138" s="108">
        <v>1.02456719</v>
      </c>
      <c r="AL138" s="108">
        <v>1.1095670543</v>
      </c>
      <c r="AM138" s="108">
        <v>3.940523E-52</v>
      </c>
      <c r="AN138" s="108">
        <v>1.1585071021</v>
      </c>
      <c r="AO138" s="108">
        <v>1.1367250632999999</v>
      </c>
      <c r="AP138" s="108">
        <v>1.1807065304</v>
      </c>
      <c r="AQ138" s="108">
        <v>1.888164E-75</v>
      </c>
      <c r="AR138" s="108">
        <v>1.2041499421999999</v>
      </c>
      <c r="AS138" s="108">
        <v>1.1805307271000001</v>
      </c>
      <c r="AT138" s="108">
        <v>1.2282417136999999</v>
      </c>
      <c r="AU138" s="107">
        <v>1</v>
      </c>
      <c r="AV138" s="107" t="s">
        <v>28</v>
      </c>
      <c r="AW138" s="107">
        <v>3</v>
      </c>
      <c r="AX138" s="107" t="s">
        <v>228</v>
      </c>
      <c r="AY138" s="107" t="s">
        <v>229</v>
      </c>
      <c r="AZ138" s="107" t="s">
        <v>28</v>
      </c>
      <c r="BA138" s="107" t="s">
        <v>28</v>
      </c>
      <c r="BB138" s="107" t="s">
        <v>28</v>
      </c>
      <c r="BC138" s="119" t="s">
        <v>441</v>
      </c>
      <c r="BD138" s="120">
        <v>68170</v>
      </c>
      <c r="BE138" s="120">
        <v>89173</v>
      </c>
      <c r="BF138" s="120">
        <v>113281</v>
      </c>
      <c r="BQ138" s="52"/>
      <c r="CZ138" s="4"/>
    </row>
    <row r="139" spans="1:104" s="3" customFormat="1" x14ac:dyDescent="0.3">
      <c r="A139" s="10" t="s">
        <v>233</v>
      </c>
      <c r="B139" s="3" t="s">
        <v>126</v>
      </c>
      <c r="C139" s="113">
        <v>772</v>
      </c>
      <c r="D139" s="114">
        <v>2922</v>
      </c>
      <c r="E139" s="109">
        <v>227.03229709999999</v>
      </c>
      <c r="F139" s="115">
        <v>192.15252473000001</v>
      </c>
      <c r="G139" s="115">
        <v>268.24349040999999</v>
      </c>
      <c r="H139" s="115">
        <v>4.2935269999999998E-13</v>
      </c>
      <c r="I139" s="116">
        <v>264.20260095999998</v>
      </c>
      <c r="J139" s="115">
        <v>246.20772478999999</v>
      </c>
      <c r="K139" s="115">
        <v>283.51268999000001</v>
      </c>
      <c r="L139" s="115">
        <v>1.8527456785</v>
      </c>
      <c r="M139" s="115">
        <v>1.5681018268</v>
      </c>
      <c r="N139" s="115">
        <v>2.1890584466999998</v>
      </c>
      <c r="O139" s="114">
        <v>284</v>
      </c>
      <c r="P139" s="114">
        <v>3136</v>
      </c>
      <c r="Q139" s="109">
        <v>79.536306005</v>
      </c>
      <c r="R139" s="115">
        <v>65.498133373000002</v>
      </c>
      <c r="S139" s="115">
        <v>96.583271112999995</v>
      </c>
      <c r="T139" s="115">
        <v>1.283416E-11</v>
      </c>
      <c r="U139" s="116">
        <v>90.561224490000001</v>
      </c>
      <c r="V139" s="115">
        <v>80.618138716000004</v>
      </c>
      <c r="W139" s="115">
        <v>101.73064662</v>
      </c>
      <c r="X139" s="115">
        <v>0.51129102410000005</v>
      </c>
      <c r="Y139" s="115">
        <v>0.42104806430000002</v>
      </c>
      <c r="Z139" s="115">
        <v>0.62087569909999996</v>
      </c>
      <c r="AA139" s="114">
        <v>322</v>
      </c>
      <c r="AB139" s="114">
        <v>3397</v>
      </c>
      <c r="AC139" s="109">
        <v>85.345926272</v>
      </c>
      <c r="AD139" s="115">
        <v>70.483407693999993</v>
      </c>
      <c r="AE139" s="115">
        <v>103.34243717</v>
      </c>
      <c r="AF139" s="115">
        <v>1.186973E-14</v>
      </c>
      <c r="AG139" s="116">
        <v>94.789520164999999</v>
      </c>
      <c r="AH139" s="115">
        <v>84.981563567999999</v>
      </c>
      <c r="AI139" s="115">
        <v>105.72944008</v>
      </c>
      <c r="AJ139" s="115">
        <v>0.47076782360000002</v>
      </c>
      <c r="AK139" s="115">
        <v>0.38878622439999999</v>
      </c>
      <c r="AL139" s="115">
        <v>0.57003651330000005</v>
      </c>
      <c r="AM139" s="115">
        <v>0.55146912370000001</v>
      </c>
      <c r="AN139" s="115">
        <v>1.0730436270000001</v>
      </c>
      <c r="AO139" s="115">
        <v>0.85085751040000002</v>
      </c>
      <c r="AP139" s="115">
        <v>1.3532496466999999</v>
      </c>
      <c r="AQ139" s="115">
        <v>3.3360100000000002E-22</v>
      </c>
      <c r="AR139" s="115">
        <v>0.35033035839999999</v>
      </c>
      <c r="AS139" s="115">
        <v>0.28335943949999998</v>
      </c>
      <c r="AT139" s="115">
        <v>0.43312959750000002</v>
      </c>
      <c r="AU139" s="113">
        <v>1</v>
      </c>
      <c r="AV139" s="113">
        <v>2</v>
      </c>
      <c r="AW139" s="113">
        <v>3</v>
      </c>
      <c r="AX139" s="113" t="s">
        <v>228</v>
      </c>
      <c r="AY139" s="113" t="s">
        <v>28</v>
      </c>
      <c r="AZ139" s="113" t="s">
        <v>28</v>
      </c>
      <c r="BA139" s="113" t="s">
        <v>28</v>
      </c>
      <c r="BB139" s="113" t="s">
        <v>28</v>
      </c>
      <c r="BC139" s="111" t="s">
        <v>440</v>
      </c>
      <c r="BD139" s="112">
        <v>772</v>
      </c>
      <c r="BE139" s="112">
        <v>284</v>
      </c>
      <c r="BF139" s="112">
        <v>322</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V53" sqref="V53"/>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467</v>
      </c>
      <c r="D6" s="103"/>
      <c r="U6" s="103"/>
      <c r="AL6" s="103"/>
      <c r="BN6" s="6"/>
      <c r="BO6" s="6"/>
      <c r="BP6" s="6"/>
      <c r="BQ6" s="6"/>
      <c r="BR6" s="12"/>
      <c r="BS6" s="12"/>
      <c r="BT6" s="12"/>
      <c r="BU6" s="12"/>
    </row>
    <row r="7" spans="1:77" x14ac:dyDescent="0.3">
      <c r="A7" s="9" t="s">
        <v>37</v>
      </c>
      <c r="B7" t="s">
        <v>1</v>
      </c>
      <c r="C7" s="6" t="s">
        <v>2</v>
      </c>
      <c r="D7" s="103" t="s">
        <v>3</v>
      </c>
      <c r="E7" s="21" t="s">
        <v>4</v>
      </c>
      <c r="F7" s="21" t="s">
        <v>5</v>
      </c>
      <c r="G7" s="21" t="s">
        <v>6</v>
      </c>
      <c r="H7" s="21" t="s">
        <v>7</v>
      </c>
      <c r="I7" s="21" t="s">
        <v>153</v>
      </c>
      <c r="J7" s="21" t="s">
        <v>154</v>
      </c>
      <c r="K7" s="21" t="s">
        <v>8</v>
      </c>
      <c r="L7" s="21" t="s">
        <v>9</v>
      </c>
      <c r="M7" s="21" t="s">
        <v>10</v>
      </c>
      <c r="N7" s="24" t="s">
        <v>243</v>
      </c>
      <c r="O7" t="s">
        <v>244</v>
      </c>
      <c r="P7" t="s">
        <v>245</v>
      </c>
      <c r="Q7" t="s">
        <v>246</v>
      </c>
      <c r="R7" t="s">
        <v>247</v>
      </c>
      <c r="S7" t="s">
        <v>11</v>
      </c>
      <c r="T7" t="s">
        <v>12</v>
      </c>
      <c r="U7" s="103" t="s">
        <v>13</v>
      </c>
      <c r="V7" t="s">
        <v>14</v>
      </c>
      <c r="W7" t="s">
        <v>15</v>
      </c>
      <c r="X7" t="s">
        <v>16</v>
      </c>
      <c r="Y7" t="s">
        <v>17</v>
      </c>
      <c r="Z7" t="s">
        <v>155</v>
      </c>
      <c r="AA7" t="s">
        <v>156</v>
      </c>
      <c r="AB7" t="s">
        <v>18</v>
      </c>
      <c r="AC7" t="s">
        <v>19</v>
      </c>
      <c r="AD7" t="s">
        <v>20</v>
      </c>
      <c r="AE7" t="s">
        <v>248</v>
      </c>
      <c r="AF7" t="s">
        <v>249</v>
      </c>
      <c r="AG7" t="s">
        <v>250</v>
      </c>
      <c r="AH7" t="s">
        <v>251</v>
      </c>
      <c r="AI7" t="s">
        <v>252</v>
      </c>
      <c r="AJ7" t="s">
        <v>208</v>
      </c>
      <c r="AK7" t="s">
        <v>209</v>
      </c>
      <c r="AL7" s="103" t="s">
        <v>210</v>
      </c>
      <c r="AM7" t="s">
        <v>211</v>
      </c>
      <c r="AN7" t="s">
        <v>212</v>
      </c>
      <c r="AO7" t="s">
        <v>213</v>
      </c>
      <c r="AP7" t="s">
        <v>214</v>
      </c>
      <c r="AQ7" t="s">
        <v>215</v>
      </c>
      <c r="AR7" t="s">
        <v>216</v>
      </c>
      <c r="AS7" t="s">
        <v>217</v>
      </c>
      <c r="AT7" t="s">
        <v>218</v>
      </c>
      <c r="AU7" t="s">
        <v>219</v>
      </c>
      <c r="AV7" t="s">
        <v>253</v>
      </c>
      <c r="AW7" t="s">
        <v>254</v>
      </c>
      <c r="AX7" t="s">
        <v>255</v>
      </c>
      <c r="AY7" t="s">
        <v>256</v>
      </c>
      <c r="AZ7" t="s">
        <v>257</v>
      </c>
      <c r="BA7" t="s">
        <v>258</v>
      </c>
      <c r="BB7" t="s">
        <v>220</v>
      </c>
      <c r="BC7" t="s">
        <v>221</v>
      </c>
      <c r="BD7" t="s">
        <v>222</v>
      </c>
      <c r="BE7" t="s">
        <v>223</v>
      </c>
      <c r="BF7" t="s">
        <v>259</v>
      </c>
      <c r="BG7" t="s">
        <v>21</v>
      </c>
      <c r="BH7" t="s">
        <v>22</v>
      </c>
      <c r="BI7" t="s">
        <v>23</v>
      </c>
      <c r="BJ7" t="s">
        <v>24</v>
      </c>
      <c r="BK7" t="s">
        <v>157</v>
      </c>
      <c r="BL7" t="s">
        <v>158</v>
      </c>
      <c r="BM7" t="s">
        <v>224</v>
      </c>
      <c r="BN7" s="6" t="s">
        <v>260</v>
      </c>
      <c r="BO7" s="6" t="s">
        <v>261</v>
      </c>
      <c r="BP7" s="6" t="s">
        <v>262</v>
      </c>
      <c r="BQ7" s="6" t="s">
        <v>159</v>
      </c>
      <c r="BR7" s="12" t="s">
        <v>225</v>
      </c>
      <c r="BS7" s="12" t="s">
        <v>25</v>
      </c>
      <c r="BT7" s="12" t="s">
        <v>26</v>
      </c>
      <c r="BU7" s="12" t="s">
        <v>226</v>
      </c>
      <c r="BV7" t="s">
        <v>27</v>
      </c>
      <c r="BW7" t="s">
        <v>129</v>
      </c>
      <c r="BX7" t="s">
        <v>130</v>
      </c>
      <c r="BY7" t="s">
        <v>227</v>
      </c>
    </row>
    <row r="8" spans="1:77" x14ac:dyDescent="0.3">
      <c r="A8" t="s">
        <v>38</v>
      </c>
      <c r="B8">
        <v>2122</v>
      </c>
      <c r="C8" s="6">
        <v>8727</v>
      </c>
      <c r="D8" s="103">
        <v>186.22125346999999</v>
      </c>
      <c r="E8" s="21">
        <v>160.92670003000001</v>
      </c>
      <c r="F8" s="21">
        <v>215.4916197</v>
      </c>
      <c r="G8" s="21">
        <v>2.1725737000000001E-8</v>
      </c>
      <c r="H8" s="21">
        <v>243.15343188</v>
      </c>
      <c r="I8" s="21">
        <v>233.02483090999999</v>
      </c>
      <c r="J8" s="21">
        <v>253.72228017</v>
      </c>
      <c r="K8" s="21">
        <v>1.5173086269</v>
      </c>
      <c r="L8" s="21">
        <v>1.3112116136</v>
      </c>
      <c r="M8" s="21">
        <v>1.7558000898999999</v>
      </c>
      <c r="N8" s="24" t="s">
        <v>28</v>
      </c>
      <c r="O8" t="s">
        <v>28</v>
      </c>
      <c r="P8" t="s">
        <v>28</v>
      </c>
      <c r="Q8" t="s">
        <v>28</v>
      </c>
      <c r="R8" t="s">
        <v>28</v>
      </c>
      <c r="S8">
        <v>1848</v>
      </c>
      <c r="T8">
        <v>7285</v>
      </c>
      <c r="U8" s="103">
        <v>160.94041304999999</v>
      </c>
      <c r="V8">
        <v>138.45044562000001</v>
      </c>
      <c r="W8">
        <v>187.08366329</v>
      </c>
      <c r="X8" s="4">
        <v>0.65666183509999998</v>
      </c>
      <c r="Y8">
        <v>253.67192861999999</v>
      </c>
      <c r="Z8">
        <v>242.36598635999999</v>
      </c>
      <c r="AA8">
        <v>265.50527297999997</v>
      </c>
      <c r="AB8">
        <v>1.0347282725</v>
      </c>
      <c r="AC8">
        <v>0.89013435299999999</v>
      </c>
      <c r="AD8">
        <v>1.2028101088000001</v>
      </c>
      <c r="AE8" t="s">
        <v>28</v>
      </c>
      <c r="AF8" t="s">
        <v>28</v>
      </c>
      <c r="AG8" t="s">
        <v>28</v>
      </c>
      <c r="AH8" t="s">
        <v>28</v>
      </c>
      <c r="AI8" t="s">
        <v>28</v>
      </c>
      <c r="AJ8">
        <v>2481</v>
      </c>
      <c r="AK8">
        <v>7590</v>
      </c>
      <c r="AL8" s="103">
        <v>211.06802852999999</v>
      </c>
      <c r="AM8">
        <v>182.51186211000001</v>
      </c>
      <c r="AN8">
        <v>244.09214915000001</v>
      </c>
      <c r="AO8" s="4">
        <v>4.0319101599999997E-2</v>
      </c>
      <c r="AP8">
        <v>326.87747036000002</v>
      </c>
      <c r="AQ8">
        <v>314.26491257999999</v>
      </c>
      <c r="AR8">
        <v>339.99621449</v>
      </c>
      <c r="AS8">
        <v>1.1642504894000001</v>
      </c>
      <c r="AT8">
        <v>1.0067347777</v>
      </c>
      <c r="AU8">
        <v>1.3464114203999999</v>
      </c>
      <c r="AV8" t="s">
        <v>28</v>
      </c>
      <c r="AW8" t="s">
        <v>28</v>
      </c>
      <c r="AX8" t="s">
        <v>28</v>
      </c>
      <c r="AY8" t="s">
        <v>28</v>
      </c>
      <c r="AZ8" t="s">
        <v>28</v>
      </c>
      <c r="BA8" t="s">
        <v>28</v>
      </c>
      <c r="BB8" t="s">
        <v>28</v>
      </c>
      <c r="BC8" t="s">
        <v>28</v>
      </c>
      <c r="BD8" t="s">
        <v>28</v>
      </c>
      <c r="BE8" t="s">
        <v>28</v>
      </c>
      <c r="BF8" t="s">
        <v>28</v>
      </c>
      <c r="BG8" t="s">
        <v>28</v>
      </c>
      <c r="BH8" t="s">
        <v>28</v>
      </c>
      <c r="BI8" t="s">
        <v>28</v>
      </c>
      <c r="BJ8" t="s">
        <v>28</v>
      </c>
      <c r="BK8">
        <v>1</v>
      </c>
      <c r="BL8" t="s">
        <v>28</v>
      </c>
      <c r="BM8" t="s">
        <v>28</v>
      </c>
      <c r="BN8" s="6" t="s">
        <v>28</v>
      </c>
      <c r="BO8" s="6" t="s">
        <v>28</v>
      </c>
      <c r="BP8" s="6" t="s">
        <v>28</v>
      </c>
      <c r="BQ8" s="6" t="s">
        <v>28</v>
      </c>
      <c r="BR8" s="12" t="s">
        <v>28</v>
      </c>
      <c r="BS8" s="12" t="s">
        <v>28</v>
      </c>
      <c r="BT8" s="12" t="s">
        <v>28</v>
      </c>
      <c r="BU8" s="12" t="s">
        <v>28</v>
      </c>
      <c r="BV8">
        <v>1</v>
      </c>
      <c r="BW8">
        <v>2122</v>
      </c>
      <c r="BX8">
        <v>1848</v>
      </c>
      <c r="BY8">
        <v>2481</v>
      </c>
    </row>
    <row r="9" spans="1:77" x14ac:dyDescent="0.3">
      <c r="A9" t="s">
        <v>39</v>
      </c>
      <c r="B9">
        <v>7569</v>
      </c>
      <c r="C9" s="6">
        <v>62750</v>
      </c>
      <c r="D9" s="103">
        <v>132.72373181</v>
      </c>
      <c r="E9" s="21">
        <v>115.88973037</v>
      </c>
      <c r="F9" s="21">
        <v>152.00301984999999</v>
      </c>
      <c r="G9" s="21">
        <v>0.25801530020000002</v>
      </c>
      <c r="H9" s="21">
        <v>120.62151394</v>
      </c>
      <c r="I9" s="21">
        <v>117.93449434</v>
      </c>
      <c r="J9" s="21">
        <v>123.36975459999999</v>
      </c>
      <c r="K9" s="21">
        <v>1.0814171826000001</v>
      </c>
      <c r="L9" s="21">
        <v>0.94425574089999997</v>
      </c>
      <c r="M9" s="21">
        <v>1.2385025287</v>
      </c>
      <c r="N9" s="24" t="s">
        <v>468</v>
      </c>
      <c r="O9">
        <v>0.93031323129999999</v>
      </c>
      <c r="P9">
        <v>0.83842384510000001</v>
      </c>
      <c r="Q9">
        <v>1.0322734896000001</v>
      </c>
      <c r="R9" s="4">
        <v>0.1734067094</v>
      </c>
      <c r="S9">
        <v>12341</v>
      </c>
      <c r="T9">
        <v>67122</v>
      </c>
      <c r="U9" s="103">
        <v>198.03379118000001</v>
      </c>
      <c r="V9">
        <v>173.16460157</v>
      </c>
      <c r="W9">
        <v>226.47459176000001</v>
      </c>
      <c r="X9" s="4">
        <v>4.190183E-4</v>
      </c>
      <c r="Y9">
        <v>183.85924137999999</v>
      </c>
      <c r="Z9">
        <v>180.64385713999999</v>
      </c>
      <c r="AA9">
        <v>187.13185809999999</v>
      </c>
      <c r="AB9">
        <v>1.2732113628999999</v>
      </c>
      <c r="AC9">
        <v>1.1133207977999999</v>
      </c>
      <c r="AD9">
        <v>1.4560647551000001</v>
      </c>
      <c r="AE9" t="s">
        <v>44</v>
      </c>
      <c r="AF9">
        <v>0.81010207779999999</v>
      </c>
      <c r="AG9">
        <v>0.73092919329999995</v>
      </c>
      <c r="AH9">
        <v>0.89785082130000005</v>
      </c>
      <c r="AI9" s="4">
        <v>5.9835900000000001E-5</v>
      </c>
      <c r="AJ9">
        <v>16865</v>
      </c>
      <c r="AK9">
        <v>79043</v>
      </c>
      <c r="AL9" s="103">
        <v>200.25501202000001</v>
      </c>
      <c r="AM9">
        <v>175.26199677</v>
      </c>
      <c r="AN9">
        <v>228.81212457000001</v>
      </c>
      <c r="AO9" s="4">
        <v>0.1435450529</v>
      </c>
      <c r="AP9">
        <v>213.36487735</v>
      </c>
      <c r="AQ9">
        <v>210.16889241000001</v>
      </c>
      <c r="AR9">
        <v>216.60946281</v>
      </c>
      <c r="AS9">
        <v>1.1046059290000001</v>
      </c>
      <c r="AT9">
        <v>0.96674454639999996</v>
      </c>
      <c r="AU9">
        <v>1.2621268595999999</v>
      </c>
      <c r="AV9" t="s">
        <v>238</v>
      </c>
      <c r="AW9">
        <v>0.82437204100000006</v>
      </c>
      <c r="AX9">
        <v>0.74483493000000001</v>
      </c>
      <c r="AY9">
        <v>0.91240251309999998</v>
      </c>
      <c r="AZ9" s="4">
        <v>1.90798E-4</v>
      </c>
      <c r="BA9" t="s">
        <v>239</v>
      </c>
      <c r="BB9">
        <v>0.81270053819999999</v>
      </c>
      <c r="BC9">
        <v>1.0537813883</v>
      </c>
      <c r="BD9">
        <v>0.6832213224</v>
      </c>
      <c r="BE9">
        <v>1.6253228314999999</v>
      </c>
      <c r="BF9" t="s">
        <v>236</v>
      </c>
      <c r="BG9">
        <v>6.3697160399999994E-2</v>
      </c>
      <c r="BH9">
        <v>0.66028532500000003</v>
      </c>
      <c r="BI9">
        <v>0.4257850084</v>
      </c>
      <c r="BJ9">
        <v>1.0239362632</v>
      </c>
      <c r="BK9" t="s">
        <v>28</v>
      </c>
      <c r="BL9">
        <v>2</v>
      </c>
      <c r="BM9" t="s">
        <v>28</v>
      </c>
      <c r="BN9" s="6" t="s">
        <v>28</v>
      </c>
      <c r="BO9" s="6" t="s">
        <v>265</v>
      </c>
      <c r="BP9" s="6" t="s">
        <v>265</v>
      </c>
      <c r="BQ9" s="6" t="s">
        <v>28</v>
      </c>
      <c r="BR9" s="12" t="s">
        <v>28</v>
      </c>
      <c r="BS9" s="12" t="s">
        <v>28</v>
      </c>
      <c r="BT9" s="12" t="s">
        <v>28</v>
      </c>
      <c r="BU9" s="12" t="s">
        <v>28</v>
      </c>
      <c r="BV9">
        <v>2</v>
      </c>
      <c r="BW9">
        <v>7569</v>
      </c>
      <c r="BX9">
        <v>12341</v>
      </c>
      <c r="BY9">
        <v>16865</v>
      </c>
    </row>
    <row r="10" spans="1:77" x14ac:dyDescent="0.3">
      <c r="A10" t="s">
        <v>31</v>
      </c>
      <c r="B10">
        <v>7945</v>
      </c>
      <c r="C10" s="6">
        <v>71751</v>
      </c>
      <c r="D10" s="103">
        <v>107.9928065</v>
      </c>
      <c r="E10" s="21">
        <v>94.348762448000002</v>
      </c>
      <c r="F10" s="21">
        <v>123.60995473</v>
      </c>
      <c r="G10" s="21">
        <v>6.3390010499999996E-2</v>
      </c>
      <c r="H10" s="21">
        <v>110.73016404000001</v>
      </c>
      <c r="I10" s="21">
        <v>108.32191702999999</v>
      </c>
      <c r="J10" s="21">
        <v>113.19195196</v>
      </c>
      <c r="K10" s="21">
        <v>0.87991254429999999</v>
      </c>
      <c r="L10" s="21">
        <v>0.768742496</v>
      </c>
      <c r="M10" s="21">
        <v>1.0071592108</v>
      </c>
      <c r="N10" s="24" t="s">
        <v>28</v>
      </c>
      <c r="O10" t="s">
        <v>28</v>
      </c>
      <c r="P10" t="s">
        <v>28</v>
      </c>
      <c r="Q10" t="s">
        <v>28</v>
      </c>
      <c r="R10" t="s">
        <v>28</v>
      </c>
      <c r="S10">
        <v>13395</v>
      </c>
      <c r="T10">
        <v>78529</v>
      </c>
      <c r="U10" s="103">
        <v>166.12667268999999</v>
      </c>
      <c r="V10">
        <v>145.30618333000001</v>
      </c>
      <c r="W10">
        <v>189.93046783</v>
      </c>
      <c r="X10" s="4">
        <v>0.3350941408</v>
      </c>
      <c r="Y10">
        <v>170.57392809999999</v>
      </c>
      <c r="Z10">
        <v>167.70963633</v>
      </c>
      <c r="AA10">
        <v>173.48713875000001</v>
      </c>
      <c r="AB10">
        <v>1.0680721007</v>
      </c>
      <c r="AC10">
        <v>0.93421169500000001</v>
      </c>
      <c r="AD10">
        <v>1.2211129645000001</v>
      </c>
      <c r="AE10" t="s">
        <v>28</v>
      </c>
      <c r="AF10" t="s">
        <v>28</v>
      </c>
      <c r="AG10" t="s">
        <v>28</v>
      </c>
      <c r="AH10" t="s">
        <v>28</v>
      </c>
      <c r="AI10" t="s">
        <v>28</v>
      </c>
      <c r="AJ10">
        <v>15670</v>
      </c>
      <c r="AK10">
        <v>72648</v>
      </c>
      <c r="AL10" s="103">
        <v>223.58144504000001</v>
      </c>
      <c r="AM10">
        <v>195.62532952999999</v>
      </c>
      <c r="AN10">
        <v>255.53266893</v>
      </c>
      <c r="AO10" s="4">
        <v>2.0939827000000001E-3</v>
      </c>
      <c r="AP10">
        <v>215.6976104</v>
      </c>
      <c r="AQ10">
        <v>212.34669511000001</v>
      </c>
      <c r="AR10">
        <v>219.10140446</v>
      </c>
      <c r="AS10">
        <v>1.2332744499999999</v>
      </c>
      <c r="AT10">
        <v>1.0790686169999999</v>
      </c>
      <c r="AU10">
        <v>1.4095172865000001</v>
      </c>
      <c r="AV10" t="s">
        <v>28</v>
      </c>
      <c r="AW10" t="s">
        <v>28</v>
      </c>
      <c r="AX10" t="s">
        <v>28</v>
      </c>
      <c r="AY10" t="s">
        <v>28</v>
      </c>
      <c r="AZ10" t="s">
        <v>28</v>
      </c>
      <c r="BA10" t="s">
        <v>28</v>
      </c>
      <c r="BB10" t="s">
        <v>28</v>
      </c>
      <c r="BC10" t="s">
        <v>28</v>
      </c>
      <c r="BD10" t="s">
        <v>28</v>
      </c>
      <c r="BE10" t="s">
        <v>28</v>
      </c>
      <c r="BF10" t="s">
        <v>28</v>
      </c>
      <c r="BG10" t="s">
        <v>28</v>
      </c>
      <c r="BH10" t="s">
        <v>28</v>
      </c>
      <c r="BI10" t="s">
        <v>28</v>
      </c>
      <c r="BJ10" t="s">
        <v>28</v>
      </c>
      <c r="BK10" t="s">
        <v>28</v>
      </c>
      <c r="BL10" t="s">
        <v>28</v>
      </c>
      <c r="BM10">
        <v>3</v>
      </c>
      <c r="BN10" s="6" t="s">
        <v>28</v>
      </c>
      <c r="BO10" s="6" t="s">
        <v>28</v>
      </c>
      <c r="BP10" s="6" t="s">
        <v>28</v>
      </c>
      <c r="BQ10" s="6" t="s">
        <v>28</v>
      </c>
      <c r="BR10" s="12" t="s">
        <v>28</v>
      </c>
      <c r="BS10" s="12" t="s">
        <v>28</v>
      </c>
      <c r="BT10" s="12" t="s">
        <v>28</v>
      </c>
      <c r="BU10" s="12" t="s">
        <v>28</v>
      </c>
      <c r="BV10">
        <v>3</v>
      </c>
      <c r="BW10">
        <v>7945</v>
      </c>
      <c r="BX10">
        <v>13395</v>
      </c>
      <c r="BY10">
        <v>15670</v>
      </c>
    </row>
    <row r="11" spans="1:77" x14ac:dyDescent="0.3">
      <c r="A11" t="s">
        <v>32</v>
      </c>
      <c r="B11">
        <v>7510</v>
      </c>
      <c r="C11" s="6">
        <v>73652</v>
      </c>
      <c r="D11" s="103">
        <v>95.921047985000001</v>
      </c>
      <c r="E11" s="21">
        <v>83.747254746999999</v>
      </c>
      <c r="F11" s="21">
        <v>109.8644663</v>
      </c>
      <c r="G11" s="21">
        <v>3.7183780000000003E-4</v>
      </c>
      <c r="H11" s="21">
        <v>101.96600228</v>
      </c>
      <c r="I11" s="21">
        <v>99.685756663000006</v>
      </c>
      <c r="J11" s="21">
        <v>104.29840701000001</v>
      </c>
      <c r="K11" s="21">
        <v>0.78155329149999997</v>
      </c>
      <c r="L11" s="21">
        <v>0.682362672</v>
      </c>
      <c r="M11" s="21">
        <v>0.89516260569999995</v>
      </c>
      <c r="N11" s="24" t="s">
        <v>28</v>
      </c>
      <c r="O11" t="s">
        <v>28</v>
      </c>
      <c r="P11" t="s">
        <v>28</v>
      </c>
      <c r="Q11" t="s">
        <v>28</v>
      </c>
      <c r="R11" t="s">
        <v>28</v>
      </c>
      <c r="S11">
        <v>11931</v>
      </c>
      <c r="T11">
        <v>78052</v>
      </c>
      <c r="U11" s="103">
        <v>143.06365546000001</v>
      </c>
      <c r="V11">
        <v>125.11981998</v>
      </c>
      <c r="W11">
        <v>163.58087406000001</v>
      </c>
      <c r="X11">
        <v>0.22144167249999999</v>
      </c>
      <c r="Y11">
        <v>152.85963204000001</v>
      </c>
      <c r="Z11">
        <v>150.14124118999999</v>
      </c>
      <c r="AA11">
        <v>155.62724087999999</v>
      </c>
      <c r="AB11">
        <v>0.91979389310000004</v>
      </c>
      <c r="AC11">
        <v>0.80442825230000004</v>
      </c>
      <c r="AD11">
        <v>1.0517044913</v>
      </c>
      <c r="AE11" t="s">
        <v>28</v>
      </c>
      <c r="AF11" t="s">
        <v>28</v>
      </c>
      <c r="AG11" t="s">
        <v>28</v>
      </c>
      <c r="AH11" t="s">
        <v>28</v>
      </c>
      <c r="AI11" t="s">
        <v>28</v>
      </c>
      <c r="AJ11">
        <v>14681</v>
      </c>
      <c r="AK11">
        <v>78738</v>
      </c>
      <c r="AL11" s="103">
        <v>180.11310040999999</v>
      </c>
      <c r="AM11">
        <v>157.52139323</v>
      </c>
      <c r="AN11">
        <v>205.94490863999999</v>
      </c>
      <c r="AO11">
        <v>0.92406146</v>
      </c>
      <c r="AP11">
        <v>186.45380883000001</v>
      </c>
      <c r="AQ11">
        <v>183.46200096999999</v>
      </c>
      <c r="AR11">
        <v>189.49440562999999</v>
      </c>
      <c r="AS11">
        <v>0.99350321669999997</v>
      </c>
      <c r="AT11">
        <v>0.86888744080000002</v>
      </c>
      <c r="AU11">
        <v>1.1359913784</v>
      </c>
      <c r="AV11" t="s">
        <v>28</v>
      </c>
      <c r="AW11" t="s">
        <v>28</v>
      </c>
      <c r="AX11" t="s">
        <v>28</v>
      </c>
      <c r="AY11" t="s">
        <v>28</v>
      </c>
      <c r="AZ11" t="s">
        <v>28</v>
      </c>
      <c r="BA11" t="s">
        <v>28</v>
      </c>
      <c r="BB11" t="s">
        <v>28</v>
      </c>
      <c r="BC11" t="s">
        <v>28</v>
      </c>
      <c r="BD11" t="s">
        <v>28</v>
      </c>
      <c r="BE11" t="s">
        <v>28</v>
      </c>
      <c r="BF11" t="s">
        <v>28</v>
      </c>
      <c r="BG11" t="s">
        <v>28</v>
      </c>
      <c r="BH11" t="s">
        <v>28</v>
      </c>
      <c r="BI11" t="s">
        <v>28</v>
      </c>
      <c r="BJ11" t="s">
        <v>28</v>
      </c>
      <c r="BK11">
        <v>1</v>
      </c>
      <c r="BL11" t="s">
        <v>28</v>
      </c>
      <c r="BM11" t="s">
        <v>28</v>
      </c>
      <c r="BN11" s="6" t="s">
        <v>28</v>
      </c>
      <c r="BO11" s="6" t="s">
        <v>28</v>
      </c>
      <c r="BP11" s="6" t="s">
        <v>28</v>
      </c>
      <c r="BQ11" s="6" t="s">
        <v>28</v>
      </c>
      <c r="BR11" s="12" t="s">
        <v>28</v>
      </c>
      <c r="BS11" s="12" t="s">
        <v>28</v>
      </c>
      <c r="BT11" s="12" t="s">
        <v>28</v>
      </c>
      <c r="BU11" s="12" t="s">
        <v>28</v>
      </c>
      <c r="BV11">
        <v>1</v>
      </c>
      <c r="BW11">
        <v>7510</v>
      </c>
      <c r="BX11">
        <v>11931</v>
      </c>
      <c r="BY11">
        <v>14681</v>
      </c>
    </row>
    <row r="12" spans="1:77" x14ac:dyDescent="0.3">
      <c r="A12" t="s">
        <v>33</v>
      </c>
      <c r="B12">
        <v>6880</v>
      </c>
      <c r="C12" s="6">
        <v>68751</v>
      </c>
      <c r="D12" s="103">
        <v>110.00951903000001</v>
      </c>
      <c r="E12" s="21">
        <v>95.982402890000003</v>
      </c>
      <c r="F12" s="21">
        <v>126.08659414</v>
      </c>
      <c r="G12" s="21">
        <v>0.11585569480000001</v>
      </c>
      <c r="H12" s="21">
        <v>100.07127169</v>
      </c>
      <c r="I12" s="21">
        <v>97.734359890999997</v>
      </c>
      <c r="J12" s="21">
        <v>102.46406104</v>
      </c>
      <c r="K12" s="21">
        <v>0.89634447819999996</v>
      </c>
      <c r="L12" s="21">
        <v>0.782053204</v>
      </c>
      <c r="M12" s="21">
        <v>1.0273385742000001</v>
      </c>
      <c r="N12" s="24" t="s">
        <v>28</v>
      </c>
      <c r="O12" t="s">
        <v>28</v>
      </c>
      <c r="P12" t="s">
        <v>28</v>
      </c>
      <c r="Q12" t="s">
        <v>28</v>
      </c>
      <c r="R12" t="s">
        <v>28</v>
      </c>
      <c r="S12">
        <v>11059</v>
      </c>
      <c r="T12">
        <v>75058</v>
      </c>
      <c r="U12" s="103">
        <v>149.88731103000001</v>
      </c>
      <c r="V12">
        <v>130.99051790999999</v>
      </c>
      <c r="W12">
        <v>171.51017010000001</v>
      </c>
      <c r="X12" s="4">
        <v>0.59036633849999998</v>
      </c>
      <c r="Y12">
        <v>147.33939086999999</v>
      </c>
      <c r="Z12">
        <v>144.61876882999999</v>
      </c>
      <c r="AA12">
        <v>150.11119427</v>
      </c>
      <c r="AB12">
        <v>0.96366497070000001</v>
      </c>
      <c r="AC12">
        <v>0.84217251429999995</v>
      </c>
      <c r="AD12">
        <v>1.1026840224000001</v>
      </c>
      <c r="AE12" t="s">
        <v>28</v>
      </c>
      <c r="AF12" t="s">
        <v>28</v>
      </c>
      <c r="AG12" t="s">
        <v>28</v>
      </c>
      <c r="AH12" t="s">
        <v>28</v>
      </c>
      <c r="AI12" t="s">
        <v>28</v>
      </c>
      <c r="AJ12">
        <v>14243</v>
      </c>
      <c r="AK12">
        <v>81711</v>
      </c>
      <c r="AL12" s="103">
        <v>172.37208676</v>
      </c>
      <c r="AM12">
        <v>150.76445471</v>
      </c>
      <c r="AN12">
        <v>197.07653472000001</v>
      </c>
      <c r="AO12">
        <v>0.46037812579999998</v>
      </c>
      <c r="AP12">
        <v>174.30945650000001</v>
      </c>
      <c r="AQ12">
        <v>171.47018438999999</v>
      </c>
      <c r="AR12">
        <v>177.19574241000001</v>
      </c>
      <c r="AS12">
        <v>0.95080381309999995</v>
      </c>
      <c r="AT12">
        <v>0.83161619220000005</v>
      </c>
      <c r="AU12">
        <v>1.0870734596</v>
      </c>
      <c r="AV12" t="s">
        <v>28</v>
      </c>
      <c r="AW12" t="s">
        <v>28</v>
      </c>
      <c r="AX12" t="s">
        <v>28</v>
      </c>
      <c r="AY12" t="s">
        <v>28</v>
      </c>
      <c r="AZ12" t="s">
        <v>28</v>
      </c>
      <c r="BA12" t="s">
        <v>28</v>
      </c>
      <c r="BB12" t="s">
        <v>28</v>
      </c>
      <c r="BC12" t="s">
        <v>28</v>
      </c>
      <c r="BD12" t="s">
        <v>28</v>
      </c>
      <c r="BE12" t="s">
        <v>28</v>
      </c>
      <c r="BF12" t="s">
        <v>28</v>
      </c>
      <c r="BG12" t="s">
        <v>28</v>
      </c>
      <c r="BH12" t="s">
        <v>28</v>
      </c>
      <c r="BI12" t="s">
        <v>28</v>
      </c>
      <c r="BJ12" t="s">
        <v>28</v>
      </c>
      <c r="BK12" t="s">
        <v>28</v>
      </c>
      <c r="BL12" t="s">
        <v>28</v>
      </c>
      <c r="BM12" t="s">
        <v>28</v>
      </c>
      <c r="BN12" s="6" t="s">
        <v>28</v>
      </c>
      <c r="BO12" s="6" t="s">
        <v>28</v>
      </c>
      <c r="BP12" s="6" t="s">
        <v>28</v>
      </c>
      <c r="BQ12" s="6" t="s">
        <v>28</v>
      </c>
      <c r="BR12" s="12" t="s">
        <v>28</v>
      </c>
      <c r="BS12" s="12" t="s">
        <v>28</v>
      </c>
      <c r="BT12" s="12" t="s">
        <v>28</v>
      </c>
      <c r="BU12" s="12" t="s">
        <v>28</v>
      </c>
      <c r="BV12" t="s">
        <v>28</v>
      </c>
      <c r="BW12">
        <v>6880</v>
      </c>
      <c r="BX12">
        <v>11059</v>
      </c>
      <c r="BY12">
        <v>14243</v>
      </c>
    </row>
    <row r="13" spans="1:77" x14ac:dyDescent="0.3">
      <c r="A13" t="s">
        <v>40</v>
      </c>
      <c r="B13">
        <v>7628</v>
      </c>
      <c r="C13" s="6">
        <v>71734</v>
      </c>
      <c r="D13" s="103">
        <v>117.9980042</v>
      </c>
      <c r="E13" s="21">
        <v>102.95265815</v>
      </c>
      <c r="F13" s="21">
        <v>135.24205441000001</v>
      </c>
      <c r="G13" s="21">
        <v>0.57197603200000002</v>
      </c>
      <c r="H13" s="21">
        <v>106.3373017</v>
      </c>
      <c r="I13" s="21">
        <v>103.97755986999999</v>
      </c>
      <c r="J13" s="21">
        <v>108.75059721</v>
      </c>
      <c r="K13" s="21">
        <v>0.96143370530000005</v>
      </c>
      <c r="L13" s="21">
        <v>0.83884601489999999</v>
      </c>
      <c r="M13" s="21">
        <v>1.1019361756999999</v>
      </c>
      <c r="N13" s="24" t="s">
        <v>28</v>
      </c>
      <c r="O13" t="s">
        <v>28</v>
      </c>
      <c r="P13" t="s">
        <v>28</v>
      </c>
      <c r="Q13" t="s">
        <v>28</v>
      </c>
      <c r="R13" t="s">
        <v>28</v>
      </c>
      <c r="S13">
        <v>9842</v>
      </c>
      <c r="T13">
        <v>72908</v>
      </c>
      <c r="U13" s="103">
        <v>152.01490415999999</v>
      </c>
      <c r="V13">
        <v>132.66077346</v>
      </c>
      <c r="W13">
        <v>174.19264551000001</v>
      </c>
      <c r="X13" s="4">
        <v>0.74153557579999996</v>
      </c>
      <c r="Y13">
        <v>134.99204477000001</v>
      </c>
      <c r="Z13">
        <v>132.35126846</v>
      </c>
      <c r="AA13">
        <v>137.68551192000001</v>
      </c>
      <c r="AB13">
        <v>0.97734382679999998</v>
      </c>
      <c r="AC13">
        <v>0.85291102689999998</v>
      </c>
      <c r="AD13">
        <v>1.1199303627999999</v>
      </c>
      <c r="AE13" t="s">
        <v>28</v>
      </c>
      <c r="AF13" t="s">
        <v>28</v>
      </c>
      <c r="AG13" t="s">
        <v>28</v>
      </c>
      <c r="AH13" t="s">
        <v>28</v>
      </c>
      <c r="AI13" t="s">
        <v>28</v>
      </c>
      <c r="AJ13">
        <v>13225</v>
      </c>
      <c r="AK13">
        <v>81882</v>
      </c>
      <c r="AL13" s="103">
        <v>170.70753266</v>
      </c>
      <c r="AM13">
        <v>149.17361933999999</v>
      </c>
      <c r="AN13">
        <v>195.34996762</v>
      </c>
      <c r="AO13" s="4">
        <v>0.38194355229999999</v>
      </c>
      <c r="AP13">
        <v>161.51290882000001</v>
      </c>
      <c r="AQ13">
        <v>158.78354224</v>
      </c>
      <c r="AR13">
        <v>164.28919110000001</v>
      </c>
      <c r="AS13">
        <v>0.9416221387</v>
      </c>
      <c r="AT13">
        <v>0.82284114990000001</v>
      </c>
      <c r="AU13">
        <v>1.0775497217000001</v>
      </c>
      <c r="AV13" t="s">
        <v>28</v>
      </c>
      <c r="AW13" t="s">
        <v>28</v>
      </c>
      <c r="AX13" t="s">
        <v>28</v>
      </c>
      <c r="AY13" t="s">
        <v>28</v>
      </c>
      <c r="AZ13" t="s">
        <v>28</v>
      </c>
      <c r="BA13" t="s">
        <v>28</v>
      </c>
      <c r="BB13" t="s">
        <v>28</v>
      </c>
      <c r="BC13" t="s">
        <v>28</v>
      </c>
      <c r="BD13" t="s">
        <v>28</v>
      </c>
      <c r="BE13" t="s">
        <v>28</v>
      </c>
      <c r="BF13" t="s">
        <v>28</v>
      </c>
      <c r="BG13" t="s">
        <v>28</v>
      </c>
      <c r="BH13" t="s">
        <v>28</v>
      </c>
      <c r="BI13" t="s">
        <v>28</v>
      </c>
      <c r="BJ13" t="s">
        <v>28</v>
      </c>
      <c r="BK13" t="s">
        <v>28</v>
      </c>
      <c r="BL13" t="s">
        <v>28</v>
      </c>
      <c r="BM13" t="s">
        <v>28</v>
      </c>
      <c r="BN13" s="6" t="s">
        <v>28</v>
      </c>
      <c r="BO13" s="6" t="s">
        <v>28</v>
      </c>
      <c r="BP13" s="6" t="s">
        <v>28</v>
      </c>
      <c r="BQ13" s="6" t="s">
        <v>28</v>
      </c>
      <c r="BR13" s="12" t="s">
        <v>28</v>
      </c>
      <c r="BS13" s="12" t="s">
        <v>28</v>
      </c>
      <c r="BT13" s="12" t="s">
        <v>28</v>
      </c>
      <c r="BU13" s="12" t="s">
        <v>28</v>
      </c>
      <c r="BV13" t="s">
        <v>28</v>
      </c>
      <c r="BW13">
        <v>7628</v>
      </c>
      <c r="BX13">
        <v>9842</v>
      </c>
      <c r="BY13">
        <v>13225</v>
      </c>
    </row>
    <row r="14" spans="1:77" x14ac:dyDescent="0.3">
      <c r="A14" t="s">
        <v>41</v>
      </c>
      <c r="B14">
        <v>17227</v>
      </c>
      <c r="C14" s="6">
        <v>116673</v>
      </c>
      <c r="D14" s="103">
        <v>164.65397064000001</v>
      </c>
      <c r="E14" s="21">
        <v>144.05145922</v>
      </c>
      <c r="F14" s="21">
        <v>188.20309209999999</v>
      </c>
      <c r="G14" s="21">
        <v>1.6441000000000001E-5</v>
      </c>
      <c r="H14" s="21">
        <v>147.65198461</v>
      </c>
      <c r="I14" s="21">
        <v>145.46349767999999</v>
      </c>
      <c r="J14" s="21">
        <v>149.87339714999999</v>
      </c>
      <c r="K14" s="21">
        <v>1.3415809713</v>
      </c>
      <c r="L14" s="21">
        <v>1.1737141583999999</v>
      </c>
      <c r="M14" s="21">
        <v>1.5334564124000001</v>
      </c>
      <c r="N14" s="24" t="s">
        <v>469</v>
      </c>
      <c r="O14">
        <v>0.77679982780000001</v>
      </c>
      <c r="P14">
        <v>0.70164099589999995</v>
      </c>
      <c r="Q14">
        <v>0.86000957190000005</v>
      </c>
      <c r="R14" s="4">
        <v>1.1464599999999999E-6</v>
      </c>
      <c r="S14">
        <v>22650</v>
      </c>
      <c r="T14">
        <v>126957</v>
      </c>
      <c r="U14" s="103">
        <v>196.29302675</v>
      </c>
      <c r="V14">
        <v>171.85439418999999</v>
      </c>
      <c r="W14">
        <v>224.20696620999999</v>
      </c>
      <c r="X14">
        <v>6.0268979999999995E-4</v>
      </c>
      <c r="Y14">
        <v>178.40686217000001</v>
      </c>
      <c r="Z14">
        <v>176.09851735000001</v>
      </c>
      <c r="AA14">
        <v>180.74546537000001</v>
      </c>
      <c r="AB14">
        <v>1.2620195302999999</v>
      </c>
      <c r="AC14">
        <v>1.1048971297000001</v>
      </c>
      <c r="AD14">
        <v>1.4414855935999999</v>
      </c>
      <c r="AE14" t="s">
        <v>45</v>
      </c>
      <c r="AF14">
        <v>0.75638158649999998</v>
      </c>
      <c r="AG14">
        <v>0.68394548340000005</v>
      </c>
      <c r="AH14">
        <v>0.8364893377</v>
      </c>
      <c r="AI14" s="4">
        <v>5.4459338E-8</v>
      </c>
      <c r="AJ14">
        <v>30413</v>
      </c>
      <c r="AK14">
        <v>138755</v>
      </c>
      <c r="AL14" s="103">
        <v>228.94751450999999</v>
      </c>
      <c r="AM14">
        <v>200.53023703</v>
      </c>
      <c r="AN14">
        <v>261.39182387</v>
      </c>
      <c r="AO14">
        <v>5.5722819999999996E-4</v>
      </c>
      <c r="AP14">
        <v>219.18489424000001</v>
      </c>
      <c r="AQ14">
        <v>216.73531833999999</v>
      </c>
      <c r="AR14">
        <v>221.66215561999999</v>
      </c>
      <c r="AS14">
        <v>1.2628736700000001</v>
      </c>
      <c r="AT14">
        <v>1.1061240692000001</v>
      </c>
      <c r="AU14">
        <v>1.4418363642000001</v>
      </c>
      <c r="AV14" t="s">
        <v>240</v>
      </c>
      <c r="AW14">
        <v>0.73493031360000005</v>
      </c>
      <c r="AX14">
        <v>0.66501433779999997</v>
      </c>
      <c r="AY14">
        <v>0.8121968732</v>
      </c>
      <c r="AZ14" s="4">
        <v>1.5576868E-9</v>
      </c>
      <c r="BA14" t="s">
        <v>241</v>
      </c>
      <c r="BB14">
        <v>0.69091769700000005</v>
      </c>
      <c r="BC14">
        <v>0.91730896890000002</v>
      </c>
      <c r="BD14">
        <v>0.59943434090000003</v>
      </c>
      <c r="BE14">
        <v>1.4037496469999999</v>
      </c>
      <c r="BF14" t="s">
        <v>237</v>
      </c>
      <c r="BG14">
        <v>0.71523644850000001</v>
      </c>
      <c r="BH14">
        <v>0.9231993315</v>
      </c>
      <c r="BI14">
        <v>0.60097282269999996</v>
      </c>
      <c r="BJ14">
        <v>1.4181955880999999</v>
      </c>
      <c r="BK14">
        <v>1</v>
      </c>
      <c r="BL14">
        <v>2</v>
      </c>
      <c r="BM14">
        <v>3</v>
      </c>
      <c r="BN14" s="6" t="s">
        <v>266</v>
      </c>
      <c r="BO14" s="6" t="s">
        <v>266</v>
      </c>
      <c r="BP14" s="6" t="s">
        <v>266</v>
      </c>
      <c r="BQ14" s="6" t="s">
        <v>28</v>
      </c>
      <c r="BR14" s="12" t="s">
        <v>28</v>
      </c>
      <c r="BS14" s="12" t="s">
        <v>28</v>
      </c>
      <c r="BT14" s="12" t="s">
        <v>28</v>
      </c>
      <c r="BU14" s="12" t="s">
        <v>28</v>
      </c>
      <c r="BV14" t="s">
        <v>263</v>
      </c>
      <c r="BW14">
        <v>17227</v>
      </c>
      <c r="BX14">
        <v>22650</v>
      </c>
      <c r="BY14">
        <v>30413</v>
      </c>
    </row>
    <row r="15" spans="1:77" x14ac:dyDescent="0.3">
      <c r="A15" t="s">
        <v>34</v>
      </c>
      <c r="B15">
        <v>15135</v>
      </c>
      <c r="C15" s="6">
        <v>121021</v>
      </c>
      <c r="D15" s="103">
        <v>138.56801569000001</v>
      </c>
      <c r="E15" s="21">
        <v>121.16548103</v>
      </c>
      <c r="F15" s="21">
        <v>158.47000986</v>
      </c>
      <c r="G15" s="21">
        <v>7.6321245300000007E-2</v>
      </c>
      <c r="H15" s="21">
        <v>125.06093984</v>
      </c>
      <c r="I15" s="21">
        <v>123.08431760000001</v>
      </c>
      <c r="J15" s="21">
        <v>127.06930482999999</v>
      </c>
      <c r="K15" s="21">
        <v>1.1290357125999999</v>
      </c>
      <c r="L15" s="21">
        <v>0.98724192980000003</v>
      </c>
      <c r="M15" s="21">
        <v>1.2911947941999999</v>
      </c>
      <c r="N15" s="24" t="s">
        <v>28</v>
      </c>
      <c r="O15" t="s">
        <v>28</v>
      </c>
      <c r="P15" t="s">
        <v>28</v>
      </c>
      <c r="Q15" t="s">
        <v>28</v>
      </c>
      <c r="R15" t="s">
        <v>28</v>
      </c>
      <c r="S15">
        <v>18908</v>
      </c>
      <c r="T15">
        <v>128235</v>
      </c>
      <c r="U15" s="103">
        <v>163.54329681999999</v>
      </c>
      <c r="V15">
        <v>143.15000921999999</v>
      </c>
      <c r="W15">
        <v>186.84183173</v>
      </c>
      <c r="X15" s="4">
        <v>0.46021579579999999</v>
      </c>
      <c r="Y15">
        <v>147.44804461000001</v>
      </c>
      <c r="Z15">
        <v>145.36128292999999</v>
      </c>
      <c r="AA15">
        <v>149.56476319000001</v>
      </c>
      <c r="AB15">
        <v>1.0514628973</v>
      </c>
      <c r="AC15">
        <v>0.92034908410000005</v>
      </c>
      <c r="AD15">
        <v>1.2012553101000001</v>
      </c>
      <c r="AE15" t="s">
        <v>28</v>
      </c>
      <c r="AF15" t="s">
        <v>28</v>
      </c>
      <c r="AG15" t="s">
        <v>28</v>
      </c>
      <c r="AH15" t="s">
        <v>28</v>
      </c>
      <c r="AI15" t="s">
        <v>28</v>
      </c>
      <c r="AJ15">
        <v>24834</v>
      </c>
      <c r="AK15">
        <v>138019</v>
      </c>
      <c r="AL15" s="103">
        <v>193.67991240000001</v>
      </c>
      <c r="AM15">
        <v>169.59499387</v>
      </c>
      <c r="AN15">
        <v>221.18523438</v>
      </c>
      <c r="AO15" s="4">
        <v>0.3292337635</v>
      </c>
      <c r="AP15">
        <v>179.93174852999999</v>
      </c>
      <c r="AQ15">
        <v>177.70774928</v>
      </c>
      <c r="AR15">
        <v>182.18358096</v>
      </c>
      <c r="AS15">
        <v>1.0683377031000001</v>
      </c>
      <c r="AT15">
        <v>0.93548537870000004</v>
      </c>
      <c r="AU15">
        <v>1.2200569606</v>
      </c>
      <c r="AV15" t="s">
        <v>28</v>
      </c>
      <c r="AW15" t="s">
        <v>28</v>
      </c>
      <c r="AX15" t="s">
        <v>28</v>
      </c>
      <c r="AY15" t="s">
        <v>28</v>
      </c>
      <c r="AZ15" t="s">
        <v>28</v>
      </c>
      <c r="BA15" t="s">
        <v>28</v>
      </c>
      <c r="BB15" t="s">
        <v>28</v>
      </c>
      <c r="BC15" t="s">
        <v>28</v>
      </c>
      <c r="BD15" t="s">
        <v>28</v>
      </c>
      <c r="BE15" t="s">
        <v>28</v>
      </c>
      <c r="BF15" t="s">
        <v>28</v>
      </c>
      <c r="BG15" t="s">
        <v>28</v>
      </c>
      <c r="BH15" t="s">
        <v>28</v>
      </c>
      <c r="BI15" t="s">
        <v>28</v>
      </c>
      <c r="BJ15" t="s">
        <v>28</v>
      </c>
      <c r="BK15" t="s">
        <v>28</v>
      </c>
      <c r="BL15" t="s">
        <v>28</v>
      </c>
      <c r="BM15" t="s">
        <v>28</v>
      </c>
      <c r="BN15" s="6" t="s">
        <v>28</v>
      </c>
      <c r="BO15" s="6" t="s">
        <v>28</v>
      </c>
      <c r="BP15" s="6" t="s">
        <v>28</v>
      </c>
      <c r="BQ15" s="6" t="s">
        <v>28</v>
      </c>
      <c r="BR15" s="12" t="s">
        <v>28</v>
      </c>
      <c r="BS15" s="12" t="s">
        <v>28</v>
      </c>
      <c r="BT15" s="12" t="s">
        <v>28</v>
      </c>
      <c r="BU15" s="12" t="s">
        <v>28</v>
      </c>
      <c r="BV15" t="s">
        <v>28</v>
      </c>
      <c r="BW15">
        <v>15135</v>
      </c>
      <c r="BX15">
        <v>18908</v>
      </c>
      <c r="BY15">
        <v>24834</v>
      </c>
    </row>
    <row r="16" spans="1:77" x14ac:dyDescent="0.3">
      <c r="A16" t="s">
        <v>35</v>
      </c>
      <c r="B16">
        <v>14510</v>
      </c>
      <c r="C16" s="6">
        <v>118650</v>
      </c>
      <c r="D16" s="103">
        <v>134.75193515000001</v>
      </c>
      <c r="E16" s="21">
        <v>117.83402206</v>
      </c>
      <c r="F16" s="21">
        <v>154.09882231</v>
      </c>
      <c r="G16" s="21">
        <v>0.17223172379999999</v>
      </c>
      <c r="H16" s="21">
        <v>122.29245681</v>
      </c>
      <c r="I16" s="21">
        <v>120.31873634999999</v>
      </c>
      <c r="J16" s="21">
        <v>124.29855436</v>
      </c>
      <c r="K16" s="21">
        <v>1.0979427422000001</v>
      </c>
      <c r="L16" s="21">
        <v>0.96009759829999997</v>
      </c>
      <c r="M16" s="21">
        <v>1.2555788778999999</v>
      </c>
      <c r="N16" s="24" t="s">
        <v>28</v>
      </c>
      <c r="O16" t="s">
        <v>28</v>
      </c>
      <c r="P16" t="s">
        <v>28</v>
      </c>
      <c r="Q16" t="s">
        <v>28</v>
      </c>
      <c r="R16" t="s">
        <v>28</v>
      </c>
      <c r="S16">
        <v>19307</v>
      </c>
      <c r="T16">
        <v>130977</v>
      </c>
      <c r="U16" s="103">
        <v>157.63432177000001</v>
      </c>
      <c r="V16">
        <v>137.94215847999999</v>
      </c>
      <c r="W16">
        <v>180.13767274</v>
      </c>
      <c r="X16" s="4">
        <v>0.8441733266</v>
      </c>
      <c r="Y16">
        <v>147.40756010999999</v>
      </c>
      <c r="Z16">
        <v>145.34288812</v>
      </c>
      <c r="AA16">
        <v>149.50156183999999</v>
      </c>
      <c r="AB16">
        <v>1.0134725416000001</v>
      </c>
      <c r="AC16">
        <v>0.88686644110000001</v>
      </c>
      <c r="AD16">
        <v>1.1581525075000001</v>
      </c>
      <c r="AE16" t="s">
        <v>28</v>
      </c>
      <c r="AF16" t="s">
        <v>28</v>
      </c>
      <c r="AG16" t="s">
        <v>28</v>
      </c>
      <c r="AH16" t="s">
        <v>28</v>
      </c>
      <c r="AI16" t="s">
        <v>28</v>
      </c>
      <c r="AJ16">
        <v>22824</v>
      </c>
      <c r="AK16">
        <v>137760</v>
      </c>
      <c r="AL16" s="103">
        <v>172.60472730999999</v>
      </c>
      <c r="AM16">
        <v>151.12721302</v>
      </c>
      <c r="AN16">
        <v>197.13452855</v>
      </c>
      <c r="AO16" s="4">
        <v>0.46894950689999998</v>
      </c>
      <c r="AP16">
        <v>165.67944251</v>
      </c>
      <c r="AQ16">
        <v>163.54390720999999</v>
      </c>
      <c r="AR16">
        <v>167.84286334999999</v>
      </c>
      <c r="AS16">
        <v>0.95208705760000001</v>
      </c>
      <c r="AT16">
        <v>0.8336171657</v>
      </c>
      <c r="AU16">
        <v>1.0873933534</v>
      </c>
      <c r="AV16" t="s">
        <v>28</v>
      </c>
      <c r="AW16" t="s">
        <v>28</v>
      </c>
      <c r="AX16" t="s">
        <v>28</v>
      </c>
      <c r="AY16" t="s">
        <v>28</v>
      </c>
      <c r="AZ16" t="s">
        <v>28</v>
      </c>
      <c r="BA16" t="s">
        <v>28</v>
      </c>
      <c r="BB16" t="s">
        <v>28</v>
      </c>
      <c r="BC16" t="s">
        <v>28</v>
      </c>
      <c r="BD16" t="s">
        <v>28</v>
      </c>
      <c r="BE16" t="s">
        <v>28</v>
      </c>
      <c r="BF16" t="s">
        <v>28</v>
      </c>
      <c r="BG16" t="s">
        <v>28</v>
      </c>
      <c r="BH16" t="s">
        <v>28</v>
      </c>
      <c r="BI16" t="s">
        <v>28</v>
      </c>
      <c r="BJ16" t="s">
        <v>28</v>
      </c>
      <c r="BK16" t="s">
        <v>28</v>
      </c>
      <c r="BL16" t="s">
        <v>28</v>
      </c>
      <c r="BM16" t="s">
        <v>28</v>
      </c>
      <c r="BN16" s="6" t="s">
        <v>28</v>
      </c>
      <c r="BO16" s="6" t="s">
        <v>28</v>
      </c>
      <c r="BP16" s="6" t="s">
        <v>28</v>
      </c>
      <c r="BQ16" s="6" t="s">
        <v>28</v>
      </c>
      <c r="BR16" s="12" t="s">
        <v>28</v>
      </c>
      <c r="BS16" s="12" t="s">
        <v>28</v>
      </c>
      <c r="BT16" s="12" t="s">
        <v>28</v>
      </c>
      <c r="BU16" s="12" t="s">
        <v>28</v>
      </c>
      <c r="BV16" t="s">
        <v>28</v>
      </c>
      <c r="BW16">
        <v>14510</v>
      </c>
      <c r="BX16">
        <v>19307</v>
      </c>
      <c r="BY16">
        <v>22824</v>
      </c>
    </row>
    <row r="17" spans="1:77" x14ac:dyDescent="0.3">
      <c r="A17" t="s">
        <v>36</v>
      </c>
      <c r="B17">
        <v>12919</v>
      </c>
      <c r="C17" s="6">
        <v>118710</v>
      </c>
      <c r="D17" s="103">
        <v>125.24511031999999</v>
      </c>
      <c r="E17" s="21">
        <v>109.40315246999999</v>
      </c>
      <c r="F17" s="21">
        <v>143.38103888000001</v>
      </c>
      <c r="G17" s="21">
        <v>0.76886863640000003</v>
      </c>
      <c r="H17" s="21">
        <v>108.82823688000001</v>
      </c>
      <c r="I17" s="21">
        <v>106.96770907</v>
      </c>
      <c r="J17" s="21">
        <v>110.72112552</v>
      </c>
      <c r="K17" s="21">
        <v>1.0204822641</v>
      </c>
      <c r="L17" s="21">
        <v>0.8914038755</v>
      </c>
      <c r="M17" s="21">
        <v>1.1682516532</v>
      </c>
      <c r="N17" s="24" t="s">
        <v>28</v>
      </c>
      <c r="O17" t="s">
        <v>28</v>
      </c>
      <c r="P17" t="s">
        <v>28</v>
      </c>
      <c r="Q17" t="s">
        <v>28</v>
      </c>
      <c r="R17" t="s">
        <v>28</v>
      </c>
      <c r="S17">
        <v>17413</v>
      </c>
      <c r="T17">
        <v>128696</v>
      </c>
      <c r="U17" s="103">
        <v>147.78034968</v>
      </c>
      <c r="V17">
        <v>129.29367522000001</v>
      </c>
      <c r="W17">
        <v>168.91028671999999</v>
      </c>
      <c r="X17" s="4">
        <v>0.45299562840000002</v>
      </c>
      <c r="Y17">
        <v>135.30335052999999</v>
      </c>
      <c r="Z17">
        <v>133.30855417000001</v>
      </c>
      <c r="AA17">
        <v>137.32799653999999</v>
      </c>
      <c r="AB17">
        <v>0.95011876159999997</v>
      </c>
      <c r="AC17">
        <v>0.8312630661</v>
      </c>
      <c r="AD17">
        <v>1.0859686878999999</v>
      </c>
      <c r="AE17" t="s">
        <v>28</v>
      </c>
      <c r="AF17" t="s">
        <v>28</v>
      </c>
      <c r="AG17" t="s">
        <v>28</v>
      </c>
      <c r="AH17" t="s">
        <v>28</v>
      </c>
      <c r="AI17" t="s">
        <v>28</v>
      </c>
      <c r="AJ17">
        <v>21284</v>
      </c>
      <c r="AK17">
        <v>135255</v>
      </c>
      <c r="AL17" s="103">
        <v>165.74038372999999</v>
      </c>
      <c r="AM17">
        <v>145.08798558000001</v>
      </c>
      <c r="AN17">
        <v>189.33252597000001</v>
      </c>
      <c r="AO17" s="4">
        <v>0.1865800175</v>
      </c>
      <c r="AP17">
        <v>157.36201989</v>
      </c>
      <c r="AQ17">
        <v>155.26207746</v>
      </c>
      <c r="AR17">
        <v>159.49036434999999</v>
      </c>
      <c r="AS17">
        <v>0.91422336299999996</v>
      </c>
      <c r="AT17">
        <v>0.80030480879999999</v>
      </c>
      <c r="AU17">
        <v>1.0443575351000001</v>
      </c>
      <c r="AV17" t="s">
        <v>28</v>
      </c>
      <c r="AW17" t="s">
        <v>28</v>
      </c>
      <c r="AX17" t="s">
        <v>28</v>
      </c>
      <c r="AY17" t="s">
        <v>28</v>
      </c>
      <c r="AZ17" t="s">
        <v>28</v>
      </c>
      <c r="BA17" t="s">
        <v>28</v>
      </c>
      <c r="BB17" t="s">
        <v>28</v>
      </c>
      <c r="BC17" t="s">
        <v>28</v>
      </c>
      <c r="BD17" t="s">
        <v>28</v>
      </c>
      <c r="BE17" t="s">
        <v>28</v>
      </c>
      <c r="BF17" t="s">
        <v>28</v>
      </c>
      <c r="BG17" t="s">
        <v>28</v>
      </c>
      <c r="BH17" t="s">
        <v>28</v>
      </c>
      <c r="BI17" t="s">
        <v>28</v>
      </c>
      <c r="BJ17" t="s">
        <v>28</v>
      </c>
      <c r="BK17" t="s">
        <v>28</v>
      </c>
      <c r="BL17" t="s">
        <v>28</v>
      </c>
      <c r="BM17" t="s">
        <v>28</v>
      </c>
      <c r="BN17" s="6" t="s">
        <v>28</v>
      </c>
      <c r="BO17" s="6" t="s">
        <v>28</v>
      </c>
      <c r="BP17" s="6" t="s">
        <v>28</v>
      </c>
      <c r="BQ17" s="6" t="s">
        <v>28</v>
      </c>
      <c r="BR17" s="12" t="s">
        <v>28</v>
      </c>
      <c r="BS17" s="12" t="s">
        <v>28</v>
      </c>
      <c r="BT17" s="12" t="s">
        <v>28</v>
      </c>
      <c r="BU17" s="12" t="s">
        <v>28</v>
      </c>
      <c r="BV17" t="s">
        <v>28</v>
      </c>
      <c r="BW17">
        <v>12919</v>
      </c>
      <c r="BX17">
        <v>17413</v>
      </c>
      <c r="BY17">
        <v>21284</v>
      </c>
    </row>
    <row r="18" spans="1:77" x14ac:dyDescent="0.3">
      <c r="A18" t="s">
        <v>42</v>
      </c>
      <c r="B18">
        <v>12515</v>
      </c>
      <c r="C18" s="6">
        <v>119250</v>
      </c>
      <c r="D18" s="103">
        <v>118.57332497</v>
      </c>
      <c r="E18" s="21">
        <v>103.60601167</v>
      </c>
      <c r="F18" s="21">
        <v>135.70287253999999</v>
      </c>
      <c r="G18" s="21">
        <v>0.61663841590000001</v>
      </c>
      <c r="H18" s="21">
        <v>104.9475891</v>
      </c>
      <c r="I18" s="21">
        <v>103.12492652</v>
      </c>
      <c r="J18" s="21">
        <v>106.80246599</v>
      </c>
      <c r="K18" s="21">
        <v>0.96612135050000003</v>
      </c>
      <c r="L18" s="21">
        <v>0.84416946169999996</v>
      </c>
      <c r="M18" s="21">
        <v>1.1056908669000001</v>
      </c>
      <c r="N18" s="24" t="s">
        <v>28</v>
      </c>
      <c r="O18" t="s">
        <v>28</v>
      </c>
      <c r="P18" t="s">
        <v>28</v>
      </c>
      <c r="Q18" t="s">
        <v>28</v>
      </c>
      <c r="R18" t="s">
        <v>28</v>
      </c>
      <c r="S18">
        <v>15971</v>
      </c>
      <c r="T18">
        <v>129377</v>
      </c>
      <c r="U18" s="103">
        <v>135.83895207</v>
      </c>
      <c r="V18">
        <v>118.79000545</v>
      </c>
      <c r="W18">
        <v>155.33479294</v>
      </c>
      <c r="X18" s="4">
        <v>4.77994973E-2</v>
      </c>
      <c r="Y18">
        <v>123.44543466</v>
      </c>
      <c r="Z18">
        <v>121.54569671</v>
      </c>
      <c r="AA18">
        <v>125.37486518</v>
      </c>
      <c r="AB18">
        <v>0.87334437359999995</v>
      </c>
      <c r="AC18">
        <v>0.76373220880000003</v>
      </c>
      <c r="AD18">
        <v>0.99868826560000001</v>
      </c>
      <c r="AE18" t="s">
        <v>28</v>
      </c>
      <c r="AF18" t="s">
        <v>28</v>
      </c>
      <c r="AG18" t="s">
        <v>28</v>
      </c>
      <c r="AH18" t="s">
        <v>28</v>
      </c>
      <c r="AI18" t="s">
        <v>28</v>
      </c>
      <c r="AJ18">
        <v>20024</v>
      </c>
      <c r="AK18">
        <v>132735</v>
      </c>
      <c r="AL18" s="103">
        <v>155.93129822</v>
      </c>
      <c r="AM18">
        <v>136.44860087000001</v>
      </c>
      <c r="AN18">
        <v>178.19581593000001</v>
      </c>
      <c r="AO18" s="4">
        <v>2.6908826199999999E-2</v>
      </c>
      <c r="AP18">
        <v>150.85697066</v>
      </c>
      <c r="AQ18">
        <v>148.78189527000001</v>
      </c>
      <c r="AR18">
        <v>152.96098731999999</v>
      </c>
      <c r="AS18">
        <v>0.86011648249999995</v>
      </c>
      <c r="AT18">
        <v>0.75264999369999996</v>
      </c>
      <c r="AU18">
        <v>0.98292748240000005</v>
      </c>
      <c r="AV18" t="s">
        <v>28</v>
      </c>
      <c r="AW18" t="s">
        <v>28</v>
      </c>
      <c r="AX18" t="s">
        <v>28</v>
      </c>
      <c r="AY18" t="s">
        <v>28</v>
      </c>
      <c r="AZ18" t="s">
        <v>28</v>
      </c>
      <c r="BA18" t="s">
        <v>28</v>
      </c>
      <c r="BB18" t="s">
        <v>28</v>
      </c>
      <c r="BC18" t="s">
        <v>28</v>
      </c>
      <c r="BD18" t="s">
        <v>28</v>
      </c>
      <c r="BE18" t="s">
        <v>28</v>
      </c>
      <c r="BF18" t="s">
        <v>28</v>
      </c>
      <c r="BG18" t="s">
        <v>28</v>
      </c>
      <c r="BH18" t="s">
        <v>28</v>
      </c>
      <c r="BI18" t="s">
        <v>28</v>
      </c>
      <c r="BJ18" t="s">
        <v>28</v>
      </c>
      <c r="BK18" t="s">
        <v>28</v>
      </c>
      <c r="BL18" t="s">
        <v>28</v>
      </c>
      <c r="BM18" t="s">
        <v>28</v>
      </c>
      <c r="BN18" s="6" t="s">
        <v>28</v>
      </c>
      <c r="BO18" s="6" t="s">
        <v>28</v>
      </c>
      <c r="BP18" s="6" t="s">
        <v>28</v>
      </c>
      <c r="BQ18" s="6" t="s">
        <v>28</v>
      </c>
      <c r="BR18" s="12" t="s">
        <v>28</v>
      </c>
      <c r="BS18" s="12" t="s">
        <v>28</v>
      </c>
      <c r="BT18" s="12" t="s">
        <v>28</v>
      </c>
      <c r="BU18" s="12" t="s">
        <v>28</v>
      </c>
      <c r="BV18" t="s">
        <v>28</v>
      </c>
      <c r="BW18">
        <v>12515</v>
      </c>
      <c r="BX18">
        <v>15971</v>
      </c>
      <c r="BY18">
        <v>20024</v>
      </c>
    </row>
    <row r="19" spans="1:77" x14ac:dyDescent="0.3">
      <c r="A19" t="s">
        <v>43</v>
      </c>
      <c r="B19">
        <v>111960</v>
      </c>
      <c r="C19" s="6">
        <v>951669</v>
      </c>
      <c r="D19" s="103">
        <v>122.73129551</v>
      </c>
      <c r="E19" s="21">
        <v>107.55008632000001</v>
      </c>
      <c r="F19" s="21">
        <v>140.05540501999999</v>
      </c>
      <c r="G19" s="21" t="s">
        <v>28</v>
      </c>
      <c r="H19" s="21">
        <v>117.64594623000001</v>
      </c>
      <c r="I19" s="21">
        <v>116.95884254000001</v>
      </c>
      <c r="J19" s="21">
        <v>118.33708648</v>
      </c>
      <c r="K19" s="21" t="s">
        <v>28</v>
      </c>
      <c r="L19" s="21" t="s">
        <v>28</v>
      </c>
      <c r="M19" s="21" t="s">
        <v>28</v>
      </c>
      <c r="N19" s="24" t="s">
        <v>28</v>
      </c>
      <c r="O19" t="s">
        <v>28</v>
      </c>
      <c r="P19" t="s">
        <v>28</v>
      </c>
      <c r="Q19" t="s">
        <v>28</v>
      </c>
      <c r="R19" t="s">
        <v>28</v>
      </c>
      <c r="S19">
        <v>154665</v>
      </c>
      <c r="T19">
        <v>1023196</v>
      </c>
      <c r="U19" s="103">
        <v>155.53881856999999</v>
      </c>
      <c r="V19">
        <v>136.31682391999999</v>
      </c>
      <c r="W19">
        <v>177.47130093999999</v>
      </c>
      <c r="X19" t="s">
        <v>28</v>
      </c>
      <c r="Y19">
        <v>151.15872228000001</v>
      </c>
      <c r="Z19">
        <v>150.40726631999999</v>
      </c>
      <c r="AA19">
        <v>151.91393262</v>
      </c>
      <c r="AB19" t="s">
        <v>28</v>
      </c>
      <c r="AC19" t="s">
        <v>28</v>
      </c>
      <c r="AD19" t="s">
        <v>28</v>
      </c>
      <c r="AE19" t="s">
        <v>28</v>
      </c>
      <c r="AF19" t="s">
        <v>28</v>
      </c>
      <c r="AG19" t="s">
        <v>28</v>
      </c>
      <c r="AH19" t="s">
        <v>28</v>
      </c>
      <c r="AI19" t="s">
        <v>28</v>
      </c>
      <c r="AJ19">
        <v>196544</v>
      </c>
      <c r="AK19">
        <v>1084136</v>
      </c>
      <c r="AL19" s="103">
        <v>181.29090815000001</v>
      </c>
      <c r="AM19">
        <v>180.49119439</v>
      </c>
      <c r="AN19">
        <v>182.09416526000001</v>
      </c>
      <c r="AO19" t="s">
        <v>28</v>
      </c>
      <c r="AP19">
        <v>181.29090815000001</v>
      </c>
      <c r="AQ19">
        <v>180.49119439</v>
      </c>
      <c r="AR19">
        <v>182.09416526000001</v>
      </c>
      <c r="AS19" t="s">
        <v>28</v>
      </c>
      <c r="AT19" t="s">
        <v>28</v>
      </c>
      <c r="AU19" t="s">
        <v>28</v>
      </c>
      <c r="AV19" t="s">
        <v>28</v>
      </c>
      <c r="AW19" t="s">
        <v>28</v>
      </c>
      <c r="AX19" t="s">
        <v>28</v>
      </c>
      <c r="AY19" t="s">
        <v>28</v>
      </c>
      <c r="AZ19" t="s">
        <v>28</v>
      </c>
      <c r="BA19" t="s">
        <v>28</v>
      </c>
      <c r="BB19" t="s">
        <v>28</v>
      </c>
      <c r="BC19" t="s">
        <v>28</v>
      </c>
      <c r="BD19" t="s">
        <v>28</v>
      </c>
      <c r="BE19" t="s">
        <v>28</v>
      </c>
      <c r="BF19" t="s">
        <v>28</v>
      </c>
      <c r="BG19" t="s">
        <v>28</v>
      </c>
      <c r="BH19" t="s">
        <v>28</v>
      </c>
      <c r="BI19" t="s">
        <v>28</v>
      </c>
      <c r="BJ19" t="s">
        <v>28</v>
      </c>
      <c r="BK19" t="s">
        <v>28</v>
      </c>
      <c r="BL19" t="s">
        <v>28</v>
      </c>
      <c r="BM19" t="s">
        <v>28</v>
      </c>
      <c r="BN19" s="6" t="s">
        <v>28</v>
      </c>
      <c r="BO19" s="6" t="s">
        <v>28</v>
      </c>
      <c r="BP19" s="6" t="s">
        <v>28</v>
      </c>
      <c r="BQ19" s="6" t="s">
        <v>28</v>
      </c>
      <c r="BR19" s="12" t="s">
        <v>28</v>
      </c>
      <c r="BS19" s="12" t="s">
        <v>28</v>
      </c>
      <c r="BT19" s="12" t="s">
        <v>28</v>
      </c>
      <c r="BU19" s="12" t="s">
        <v>28</v>
      </c>
      <c r="BV19" t="s">
        <v>28</v>
      </c>
      <c r="BW19">
        <v>111960</v>
      </c>
      <c r="BX19">
        <v>154665</v>
      </c>
      <c r="BY19">
        <v>196544</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M22"/>
  <sheetViews>
    <sheetView showGridLines="0" zoomScale="90" zoomScaleNormal="90" workbookViewId="0"/>
  </sheetViews>
  <sheetFormatPr defaultColWidth="9.33203125" defaultRowHeight="15" x14ac:dyDescent="0.25"/>
  <cols>
    <col min="1" max="1" width="39.5546875" style="79" customWidth="1"/>
    <col min="2" max="4" width="20.77734375" style="79" customWidth="1"/>
    <col min="5" max="5" width="20.77734375" style="78" customWidth="1"/>
    <col min="6" max="7" width="20.77734375" style="79" customWidth="1"/>
    <col min="8" max="9" width="10.5546875" style="79" customWidth="1"/>
    <col min="10" max="16384" width="9.33203125" style="79"/>
  </cols>
  <sheetData>
    <row r="1" spans="1:13" s="62" customFormat="1" ht="18.899999999999999" customHeight="1" x14ac:dyDescent="0.3">
      <c r="A1" s="122" t="s">
        <v>448</v>
      </c>
      <c r="B1" s="61"/>
      <c r="C1" s="61"/>
      <c r="D1" s="61"/>
      <c r="E1" s="61"/>
      <c r="F1" s="61"/>
      <c r="G1" s="61"/>
      <c r="H1" s="61"/>
      <c r="I1" s="61"/>
    </row>
    <row r="2" spans="1:13" s="62" customFormat="1" ht="18.899999999999999" customHeight="1" x14ac:dyDescent="0.3">
      <c r="A2" s="1" t="s">
        <v>453</v>
      </c>
      <c r="B2" s="63"/>
      <c r="C2" s="63"/>
      <c r="D2" s="63"/>
      <c r="E2" s="63"/>
      <c r="F2" s="63"/>
      <c r="G2" s="63"/>
      <c r="H2" s="61"/>
      <c r="I2" s="61"/>
    </row>
    <row r="3" spans="1:13" s="66" customFormat="1" ht="54" customHeight="1" x14ac:dyDescent="0.3">
      <c r="A3" s="106" t="s">
        <v>460</v>
      </c>
      <c r="B3" s="64" t="s">
        <v>430</v>
      </c>
      <c r="C3" s="64" t="s">
        <v>431</v>
      </c>
      <c r="D3" s="64" t="s">
        <v>465</v>
      </c>
      <c r="E3" s="64" t="s">
        <v>432</v>
      </c>
      <c r="F3" s="64" t="s">
        <v>433</v>
      </c>
      <c r="G3" s="65" t="s">
        <v>429</v>
      </c>
      <c r="L3" s="67"/>
      <c r="M3" s="67"/>
    </row>
    <row r="4" spans="1:13" s="62" customFormat="1" ht="18.899999999999999" customHeight="1" x14ac:dyDescent="0.3">
      <c r="A4" s="84" t="s">
        <v>284</v>
      </c>
      <c r="B4" s="69">
        <v>8677</v>
      </c>
      <c r="C4" s="70">
        <v>117.01166476</v>
      </c>
      <c r="D4" s="70">
        <v>141.39862217000001</v>
      </c>
      <c r="E4" s="69">
        <v>12032</v>
      </c>
      <c r="F4" s="70">
        <v>148.22297505</v>
      </c>
      <c r="G4" s="85">
        <v>169.86332361000001</v>
      </c>
    </row>
    <row r="5" spans="1:13" s="62" customFormat="1" ht="18.899999999999999" customHeight="1" x14ac:dyDescent="0.3">
      <c r="A5" s="84" t="s">
        <v>285</v>
      </c>
      <c r="B5" s="69">
        <v>4904</v>
      </c>
      <c r="C5" s="70">
        <v>163.51572138</v>
      </c>
      <c r="D5" s="70">
        <v>159.63464912000001</v>
      </c>
      <c r="E5" s="69">
        <v>6184</v>
      </c>
      <c r="F5" s="70">
        <v>192.96055916</v>
      </c>
      <c r="G5" s="85">
        <v>180.67493703</v>
      </c>
    </row>
    <row r="6" spans="1:13" s="62" customFormat="1" ht="18.899999999999999" customHeight="1" x14ac:dyDescent="0.3">
      <c r="A6" s="84" t="s">
        <v>286</v>
      </c>
      <c r="B6" s="69">
        <v>6960</v>
      </c>
      <c r="C6" s="70">
        <v>140.89639256999999</v>
      </c>
      <c r="D6" s="70">
        <v>157.28739318000001</v>
      </c>
      <c r="E6" s="69">
        <v>9288</v>
      </c>
      <c r="F6" s="70">
        <v>172.07329048</v>
      </c>
      <c r="G6" s="85">
        <v>184.57020804999999</v>
      </c>
    </row>
    <row r="7" spans="1:13" s="62" customFormat="1" ht="18.899999999999999" customHeight="1" x14ac:dyDescent="0.3">
      <c r="A7" s="84" t="s">
        <v>287</v>
      </c>
      <c r="B7" s="69">
        <v>8689</v>
      </c>
      <c r="C7" s="70">
        <v>152.63943785999999</v>
      </c>
      <c r="D7" s="70">
        <v>161.42595302999999</v>
      </c>
      <c r="E7" s="69">
        <v>10473</v>
      </c>
      <c r="F7" s="70">
        <v>179.61514715000001</v>
      </c>
      <c r="G7" s="85">
        <v>177.09863068000001</v>
      </c>
    </row>
    <row r="8" spans="1:13" s="62" customFormat="1" ht="18.899999999999999" customHeight="1" x14ac:dyDescent="0.3">
      <c r="A8" s="84" t="s">
        <v>288</v>
      </c>
      <c r="B8" s="69">
        <v>4219</v>
      </c>
      <c r="C8" s="70">
        <v>141.68653659</v>
      </c>
      <c r="D8" s="70">
        <v>168.34481018</v>
      </c>
      <c r="E8" s="69">
        <v>5922</v>
      </c>
      <c r="F8" s="70">
        <v>177.61914759999999</v>
      </c>
      <c r="G8" s="85">
        <v>207.30529598000001</v>
      </c>
    </row>
    <row r="9" spans="1:13" s="62" customFormat="1" ht="18.899999999999999" customHeight="1" x14ac:dyDescent="0.3">
      <c r="A9" s="84" t="s">
        <v>289</v>
      </c>
      <c r="B9" s="69">
        <v>8446</v>
      </c>
      <c r="C9" s="70">
        <v>139.00363719999999</v>
      </c>
      <c r="D9" s="70">
        <v>157.16934062999999</v>
      </c>
      <c r="E9" s="69">
        <v>10953</v>
      </c>
      <c r="F9" s="70">
        <v>158.10670361999999</v>
      </c>
      <c r="G9" s="85">
        <v>176.86840835999999</v>
      </c>
    </row>
    <row r="10" spans="1:13" s="62" customFormat="1" ht="18.899999999999999" customHeight="1" x14ac:dyDescent="0.3">
      <c r="A10" s="84" t="s">
        <v>290</v>
      </c>
      <c r="B10" s="69">
        <v>7119</v>
      </c>
      <c r="C10" s="70">
        <v>141.92300791</v>
      </c>
      <c r="D10" s="70">
        <v>158.55458689</v>
      </c>
      <c r="E10" s="69">
        <v>8829</v>
      </c>
      <c r="F10" s="70">
        <v>170.67465687000001</v>
      </c>
      <c r="G10" s="85">
        <v>182.83746264000001</v>
      </c>
    </row>
    <row r="11" spans="1:13" s="62" customFormat="1" ht="18.899999999999999" customHeight="1" x14ac:dyDescent="0.3">
      <c r="A11" s="84" t="s">
        <v>291</v>
      </c>
      <c r="B11" s="69">
        <v>12649</v>
      </c>
      <c r="C11" s="70">
        <v>158.50281318</v>
      </c>
      <c r="D11" s="70">
        <v>168.70043294000001</v>
      </c>
      <c r="E11" s="69">
        <v>16368</v>
      </c>
      <c r="F11" s="70">
        <v>194.44279452000001</v>
      </c>
      <c r="G11" s="85">
        <v>200.43746777000001</v>
      </c>
    </row>
    <row r="12" spans="1:13" s="62" customFormat="1" ht="18.899999999999999" customHeight="1" x14ac:dyDescent="0.3">
      <c r="A12" s="84" t="s">
        <v>292</v>
      </c>
      <c r="B12" s="69">
        <v>3481</v>
      </c>
      <c r="C12" s="70">
        <v>125.90877853000001</v>
      </c>
      <c r="D12" s="70">
        <v>157.50233473</v>
      </c>
      <c r="E12" s="69">
        <v>4462</v>
      </c>
      <c r="F12" s="70">
        <v>152.13092397</v>
      </c>
      <c r="G12" s="85">
        <v>181.11070244999999</v>
      </c>
    </row>
    <row r="13" spans="1:13" s="62" customFormat="1" ht="18.899999999999999" customHeight="1" x14ac:dyDescent="0.3">
      <c r="A13" s="84" t="s">
        <v>293</v>
      </c>
      <c r="B13" s="69">
        <v>8630</v>
      </c>
      <c r="C13" s="70">
        <v>175.03295811999999</v>
      </c>
      <c r="D13" s="70">
        <v>175.71128517</v>
      </c>
      <c r="E13" s="69">
        <v>10637</v>
      </c>
      <c r="F13" s="70">
        <v>202.43985993000001</v>
      </c>
      <c r="G13" s="85">
        <v>204.01786206</v>
      </c>
    </row>
    <row r="14" spans="1:13" s="62" customFormat="1" ht="18.899999999999999" customHeight="1" x14ac:dyDescent="0.3">
      <c r="A14" s="84" t="s">
        <v>294</v>
      </c>
      <c r="B14" s="69">
        <v>9351</v>
      </c>
      <c r="C14" s="70">
        <v>155.68134520999999</v>
      </c>
      <c r="D14" s="70">
        <v>196.94028025</v>
      </c>
      <c r="E14" s="69">
        <v>10549</v>
      </c>
      <c r="F14" s="70">
        <v>181.34153888</v>
      </c>
      <c r="G14" s="85">
        <v>214.13488593</v>
      </c>
    </row>
    <row r="15" spans="1:13" s="62" customFormat="1" ht="18.899999999999999" customHeight="1" x14ac:dyDescent="0.3">
      <c r="A15" s="84" t="s">
        <v>295</v>
      </c>
      <c r="B15" s="69">
        <v>5774</v>
      </c>
      <c r="C15" s="70">
        <v>163.94559755</v>
      </c>
      <c r="D15" s="70">
        <v>210.55641831</v>
      </c>
      <c r="E15" s="69">
        <v>7266</v>
      </c>
      <c r="F15" s="70">
        <v>208.29630478999999</v>
      </c>
      <c r="G15" s="85">
        <v>255.09236006</v>
      </c>
    </row>
    <row r="16" spans="1:13" s="62" customFormat="1" ht="18.899999999999999" customHeight="1" x14ac:dyDescent="0.3">
      <c r="A16" s="84" t="s">
        <v>296</v>
      </c>
      <c r="B16" s="69">
        <v>89173</v>
      </c>
      <c r="C16" s="70">
        <v>147.07735443999999</v>
      </c>
      <c r="D16" s="70">
        <v>166.84927451999999</v>
      </c>
      <c r="E16" s="69">
        <v>113281</v>
      </c>
      <c r="F16" s="70">
        <v>176.37460589</v>
      </c>
      <c r="G16" s="85">
        <v>193.29606949999999</v>
      </c>
    </row>
    <row r="17" spans="1:7" s="62" customFormat="1" ht="18.899999999999999" customHeight="1" x14ac:dyDescent="0.3">
      <c r="A17" s="84" t="s">
        <v>297</v>
      </c>
      <c r="B17" s="69">
        <v>76</v>
      </c>
      <c r="C17" s="70">
        <v>107.64872520999999</v>
      </c>
      <c r="D17" s="70">
        <v>142.92720238000001</v>
      </c>
      <c r="E17" s="69">
        <v>142</v>
      </c>
      <c r="F17" s="70">
        <v>199.15848527</v>
      </c>
      <c r="G17" s="85">
        <v>252.95352227000001</v>
      </c>
    </row>
    <row r="18" spans="1:7" s="62" customFormat="1" ht="18.899999999999999" customHeight="1" x14ac:dyDescent="0.3">
      <c r="A18" s="86" t="s">
        <v>167</v>
      </c>
      <c r="B18" s="87">
        <v>88975</v>
      </c>
      <c r="C18" s="88">
        <v>147.33082414</v>
      </c>
      <c r="D18" s="88">
        <v>157.64309151</v>
      </c>
      <c r="E18" s="87">
        <v>113105</v>
      </c>
      <c r="F18" s="88">
        <v>176.81607564000001</v>
      </c>
      <c r="G18" s="89">
        <v>182.39062799000001</v>
      </c>
    </row>
    <row r="19" spans="1:7" s="62" customFormat="1" ht="18.899999999999999" customHeight="1" x14ac:dyDescent="0.3">
      <c r="A19" s="90" t="s">
        <v>29</v>
      </c>
      <c r="B19" s="91">
        <v>154665</v>
      </c>
      <c r="C19" s="92">
        <v>151.15872228000001</v>
      </c>
      <c r="D19" s="92">
        <v>155.55975414</v>
      </c>
      <c r="E19" s="91">
        <v>196544</v>
      </c>
      <c r="F19" s="92">
        <v>181.29090815000001</v>
      </c>
      <c r="G19" s="93">
        <v>181.29090815000001</v>
      </c>
    </row>
    <row r="20" spans="1:7" ht="18.899999999999999" customHeight="1" x14ac:dyDescent="0.25">
      <c r="A20" s="77" t="s">
        <v>417</v>
      </c>
    </row>
    <row r="22" spans="1:7" ht="15.6" x14ac:dyDescent="0.3">
      <c r="A22" s="123" t="s">
        <v>471</v>
      </c>
      <c r="B22" s="80"/>
      <c r="C22" s="80"/>
      <c r="D22" s="80"/>
      <c r="E22" s="80"/>
      <c r="F22" s="80"/>
      <c r="G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M34"/>
  <sheetViews>
    <sheetView showGridLines="0" zoomScale="90" zoomScaleNormal="90" workbookViewId="0"/>
  </sheetViews>
  <sheetFormatPr defaultColWidth="9.33203125" defaultRowHeight="15" x14ac:dyDescent="0.25"/>
  <cols>
    <col min="1" max="1" width="39.5546875" style="79" customWidth="1"/>
    <col min="2" max="4" width="20.77734375" style="79" customWidth="1"/>
    <col min="5" max="5" width="20.77734375" style="78" customWidth="1"/>
    <col min="6" max="7" width="20.77734375" style="79" customWidth="1"/>
    <col min="8" max="9" width="10.5546875" style="79" customWidth="1"/>
    <col min="10" max="16384" width="9.33203125" style="79"/>
  </cols>
  <sheetData>
    <row r="1" spans="1:13" s="62" customFormat="1" ht="18.899999999999999" customHeight="1" x14ac:dyDescent="0.3">
      <c r="A1" s="122" t="s">
        <v>462</v>
      </c>
      <c r="B1" s="61"/>
      <c r="C1" s="61"/>
      <c r="D1" s="61"/>
      <c r="E1" s="61"/>
      <c r="F1" s="61"/>
      <c r="G1" s="61"/>
      <c r="H1" s="61"/>
      <c r="I1" s="61"/>
    </row>
    <row r="2" spans="1:13" s="62" customFormat="1" ht="18.899999999999999" customHeight="1" x14ac:dyDescent="0.3">
      <c r="A2" s="1" t="s">
        <v>453</v>
      </c>
      <c r="B2" s="63"/>
      <c r="C2" s="63"/>
      <c r="D2" s="63"/>
      <c r="E2" s="63"/>
      <c r="F2" s="63"/>
      <c r="G2" s="63"/>
      <c r="H2" s="61"/>
      <c r="I2" s="61"/>
    </row>
    <row r="3" spans="1:13" s="66" customFormat="1" ht="54" customHeight="1" x14ac:dyDescent="0.3">
      <c r="A3" s="106" t="s">
        <v>461</v>
      </c>
      <c r="B3" s="64" t="s">
        <v>430</v>
      </c>
      <c r="C3" s="64" t="s">
        <v>431</v>
      </c>
      <c r="D3" s="64" t="s">
        <v>465</v>
      </c>
      <c r="E3" s="64" t="s">
        <v>432</v>
      </c>
      <c r="F3" s="64" t="s">
        <v>433</v>
      </c>
      <c r="G3" s="65" t="s">
        <v>429</v>
      </c>
      <c r="L3" s="67"/>
      <c r="M3" s="67"/>
    </row>
    <row r="4" spans="1:13" s="62" customFormat="1" ht="18.899999999999999" customHeight="1" x14ac:dyDescent="0.3">
      <c r="A4" s="84" t="s">
        <v>298</v>
      </c>
      <c r="B4" s="69">
        <v>4643</v>
      </c>
      <c r="C4" s="70">
        <v>101.15688795</v>
      </c>
      <c r="D4" s="70">
        <v>138.50490250999999</v>
      </c>
      <c r="E4" s="69">
        <v>6745</v>
      </c>
      <c r="F4" s="70">
        <v>128.35394862000001</v>
      </c>
      <c r="G4" s="85">
        <v>165.30429613999999</v>
      </c>
    </row>
    <row r="5" spans="1:13" s="62" customFormat="1" ht="18.899999999999999" customHeight="1" x14ac:dyDescent="0.3">
      <c r="A5" s="84" t="s">
        <v>299</v>
      </c>
      <c r="B5" s="69">
        <v>4034</v>
      </c>
      <c r="C5" s="70">
        <v>142.76613817</v>
      </c>
      <c r="D5" s="70">
        <v>150.33490183000001</v>
      </c>
      <c r="E5" s="69">
        <v>5287</v>
      </c>
      <c r="F5" s="70">
        <v>184.69868996</v>
      </c>
      <c r="G5" s="85">
        <v>181.82786231</v>
      </c>
    </row>
    <row r="6" spans="1:13" s="62" customFormat="1" ht="18.899999999999999" customHeight="1" x14ac:dyDescent="0.3">
      <c r="A6" s="84" t="s">
        <v>285</v>
      </c>
      <c r="B6" s="69">
        <v>4904</v>
      </c>
      <c r="C6" s="70">
        <v>163.51572138</v>
      </c>
      <c r="D6" s="70">
        <v>161.22228491999999</v>
      </c>
      <c r="E6" s="69">
        <v>6184</v>
      </c>
      <c r="F6" s="70">
        <v>192.96055916</v>
      </c>
      <c r="G6" s="85">
        <v>182.48972999</v>
      </c>
    </row>
    <row r="7" spans="1:13" s="62" customFormat="1" ht="18.899999999999999" customHeight="1" x14ac:dyDescent="0.3">
      <c r="A7" s="84" t="s">
        <v>300</v>
      </c>
      <c r="B7" s="69">
        <v>4793</v>
      </c>
      <c r="C7" s="70">
        <v>132.97636222</v>
      </c>
      <c r="D7" s="70">
        <v>156.48015402999999</v>
      </c>
      <c r="E7" s="69">
        <v>6567</v>
      </c>
      <c r="F7" s="70">
        <v>161.01902706999999</v>
      </c>
      <c r="G7" s="85">
        <v>179.04905431</v>
      </c>
    </row>
    <row r="8" spans="1:13" s="62" customFormat="1" ht="18.899999999999999" customHeight="1" x14ac:dyDescent="0.3">
      <c r="A8" s="84" t="s">
        <v>301</v>
      </c>
      <c r="B8" s="69">
        <v>2167</v>
      </c>
      <c r="C8" s="70">
        <v>162.27347610999999</v>
      </c>
      <c r="D8" s="70">
        <v>170.78164747</v>
      </c>
      <c r="E8" s="69">
        <v>2721</v>
      </c>
      <c r="F8" s="70">
        <v>206.24573638000001</v>
      </c>
      <c r="G8" s="85">
        <v>213.31825135</v>
      </c>
    </row>
    <row r="9" spans="1:13" s="62" customFormat="1" ht="18.899999999999999" customHeight="1" x14ac:dyDescent="0.3">
      <c r="A9" s="84" t="s">
        <v>302</v>
      </c>
      <c r="B9" s="69">
        <v>5211</v>
      </c>
      <c r="C9" s="70">
        <v>151.98180067999999</v>
      </c>
      <c r="D9" s="70">
        <v>161.01146979000001</v>
      </c>
      <c r="E9" s="69">
        <v>6479</v>
      </c>
      <c r="F9" s="70">
        <v>182.52246668999999</v>
      </c>
      <c r="G9" s="85">
        <v>176.33353851000001</v>
      </c>
    </row>
    <row r="10" spans="1:13" s="62" customFormat="1" ht="18.899999999999999" customHeight="1" x14ac:dyDescent="0.3">
      <c r="A10" s="84" t="s">
        <v>303</v>
      </c>
      <c r="B10" s="69">
        <v>3478</v>
      </c>
      <c r="C10" s="70">
        <v>153.63548016999999</v>
      </c>
      <c r="D10" s="70">
        <v>170.97000897999999</v>
      </c>
      <c r="E10" s="69">
        <v>3994</v>
      </c>
      <c r="F10" s="70">
        <v>175.09096489000001</v>
      </c>
      <c r="G10" s="85">
        <v>188.58775374999999</v>
      </c>
    </row>
    <row r="11" spans="1:13" s="62" customFormat="1" ht="18.899999999999999" customHeight="1" x14ac:dyDescent="0.3">
      <c r="A11" s="84" t="s">
        <v>288</v>
      </c>
      <c r="B11" s="69">
        <v>4219</v>
      </c>
      <c r="C11" s="70">
        <v>141.68653659</v>
      </c>
      <c r="D11" s="70">
        <v>171.01676069999999</v>
      </c>
      <c r="E11" s="69">
        <v>5922</v>
      </c>
      <c r="F11" s="70">
        <v>177.61914759999999</v>
      </c>
      <c r="G11" s="85">
        <v>210.43243835000001</v>
      </c>
    </row>
    <row r="12" spans="1:13" s="62" customFormat="1" ht="18.899999999999999" customHeight="1" x14ac:dyDescent="0.3">
      <c r="A12" s="84" t="s">
        <v>304</v>
      </c>
      <c r="B12" s="69">
        <v>2686</v>
      </c>
      <c r="C12" s="70">
        <v>116.46359971</v>
      </c>
      <c r="D12" s="70">
        <v>143.75411063999999</v>
      </c>
      <c r="E12" s="69">
        <v>3567</v>
      </c>
      <c r="F12" s="70">
        <v>140.21226415000001</v>
      </c>
      <c r="G12" s="85">
        <v>167.26445663000001</v>
      </c>
    </row>
    <row r="13" spans="1:13" s="62" customFormat="1" ht="18.899999999999999" customHeight="1" x14ac:dyDescent="0.3">
      <c r="A13" s="84" t="s">
        <v>305</v>
      </c>
      <c r="B13" s="69">
        <v>571</v>
      </c>
      <c r="C13" s="70">
        <v>135.21193464000001</v>
      </c>
      <c r="D13" s="70">
        <v>144.76604610999999</v>
      </c>
      <c r="E13" s="69">
        <v>795</v>
      </c>
      <c r="F13" s="70">
        <v>150.34039333999999</v>
      </c>
      <c r="G13" s="85">
        <v>166.08728945999999</v>
      </c>
    </row>
    <row r="14" spans="1:13" s="62" customFormat="1" ht="18.899999999999999" customHeight="1" x14ac:dyDescent="0.3">
      <c r="A14" s="84" t="s">
        <v>306</v>
      </c>
      <c r="B14" s="69">
        <v>5189</v>
      </c>
      <c r="C14" s="70">
        <v>155.01120238999999</v>
      </c>
      <c r="D14" s="70">
        <v>174.35892661</v>
      </c>
      <c r="E14" s="69">
        <v>6591</v>
      </c>
      <c r="F14" s="70">
        <v>170.98163328999999</v>
      </c>
      <c r="G14" s="85">
        <v>192.20375439</v>
      </c>
    </row>
    <row r="15" spans="1:13" s="62" customFormat="1" ht="18.899999999999999" customHeight="1" x14ac:dyDescent="0.3">
      <c r="A15" s="84" t="s">
        <v>307</v>
      </c>
      <c r="B15" s="69">
        <v>4502</v>
      </c>
      <c r="C15" s="70">
        <v>142.84354475000001</v>
      </c>
      <c r="D15" s="70">
        <v>158.67465863000001</v>
      </c>
      <c r="E15" s="69">
        <v>5541</v>
      </c>
      <c r="F15" s="70">
        <v>169.31491779999999</v>
      </c>
      <c r="G15" s="85">
        <v>180.53659741000001</v>
      </c>
    </row>
    <row r="16" spans="1:13" s="62" customFormat="1" ht="18.899999999999999" customHeight="1" x14ac:dyDescent="0.3">
      <c r="A16" s="84" t="s">
        <v>308</v>
      </c>
      <c r="B16" s="69">
        <v>2617</v>
      </c>
      <c r="C16" s="70">
        <v>140.36687405999999</v>
      </c>
      <c r="D16" s="70">
        <v>167.92967490999999</v>
      </c>
      <c r="E16" s="69">
        <v>3288</v>
      </c>
      <c r="F16" s="70">
        <v>173.01620711000001</v>
      </c>
      <c r="G16" s="85">
        <v>197.93126323999999</v>
      </c>
    </row>
    <row r="17" spans="1:9" s="62" customFormat="1" ht="18.899999999999999" customHeight="1" x14ac:dyDescent="0.3">
      <c r="A17" s="84" t="s">
        <v>309</v>
      </c>
      <c r="B17" s="69">
        <v>1070</v>
      </c>
      <c r="C17" s="70">
        <v>137.5144583</v>
      </c>
      <c r="D17" s="70">
        <v>152.04936945</v>
      </c>
      <c r="E17" s="69">
        <v>1332</v>
      </c>
      <c r="F17" s="70">
        <v>158.34522111000001</v>
      </c>
      <c r="G17" s="85">
        <v>159.11992298000001</v>
      </c>
    </row>
    <row r="18" spans="1:9" s="62" customFormat="1" ht="18.899999999999999" customHeight="1" x14ac:dyDescent="0.3">
      <c r="A18" s="84" t="s">
        <v>310</v>
      </c>
      <c r="B18" s="69">
        <v>3568</v>
      </c>
      <c r="C18" s="70">
        <v>142.65723082</v>
      </c>
      <c r="D18" s="70">
        <v>164.88611327000001</v>
      </c>
      <c r="E18" s="69">
        <v>4904</v>
      </c>
      <c r="F18" s="70">
        <v>179.08267602000001</v>
      </c>
      <c r="G18" s="85">
        <v>202.48952166999999</v>
      </c>
    </row>
    <row r="19" spans="1:9" s="62" customFormat="1" ht="18.899999999999999" customHeight="1" x14ac:dyDescent="0.3">
      <c r="A19" s="84" t="s">
        <v>311</v>
      </c>
      <c r="B19" s="69">
        <v>5826</v>
      </c>
      <c r="C19" s="70">
        <v>178.16513760999999</v>
      </c>
      <c r="D19" s="70">
        <v>171.15713116000001</v>
      </c>
      <c r="E19" s="69">
        <v>7342</v>
      </c>
      <c r="F19" s="70">
        <v>216.68043915000001</v>
      </c>
      <c r="G19" s="85">
        <v>203.05496589000001</v>
      </c>
    </row>
    <row r="20" spans="1:9" s="62" customFormat="1" ht="18.899999999999999" customHeight="1" x14ac:dyDescent="0.3">
      <c r="A20" s="84" t="s">
        <v>312</v>
      </c>
      <c r="B20" s="69">
        <v>2185</v>
      </c>
      <c r="C20" s="70">
        <v>152.67975683</v>
      </c>
      <c r="D20" s="70">
        <v>204.38389513000001</v>
      </c>
      <c r="E20" s="69">
        <v>2790</v>
      </c>
      <c r="F20" s="70">
        <v>192.42706394000001</v>
      </c>
      <c r="G20" s="85">
        <v>248.66229544000001</v>
      </c>
    </row>
    <row r="21" spans="1:9" s="62" customFormat="1" ht="18.899999999999999" customHeight="1" x14ac:dyDescent="0.3">
      <c r="A21" s="84" t="s">
        <v>313</v>
      </c>
      <c r="B21" s="69">
        <v>1637</v>
      </c>
      <c r="C21" s="70">
        <v>103.71919154</v>
      </c>
      <c r="D21" s="70">
        <v>132.18586367</v>
      </c>
      <c r="E21" s="69">
        <v>2064</v>
      </c>
      <c r="F21" s="70">
        <v>121.72682236</v>
      </c>
      <c r="G21" s="85">
        <v>146.16999702000001</v>
      </c>
    </row>
    <row r="22" spans="1:9" s="62" customFormat="1" ht="18.899999999999999" customHeight="1" x14ac:dyDescent="0.3">
      <c r="A22" s="84" t="s">
        <v>314</v>
      </c>
      <c r="B22" s="69">
        <v>1844</v>
      </c>
      <c r="C22" s="70">
        <v>155.42818611000001</v>
      </c>
      <c r="D22" s="70">
        <v>200.308043</v>
      </c>
      <c r="E22" s="69">
        <v>2398</v>
      </c>
      <c r="F22" s="70">
        <v>193.79343785</v>
      </c>
      <c r="G22" s="85">
        <v>240.68605534</v>
      </c>
    </row>
    <row r="23" spans="1:9" s="62" customFormat="1" ht="18.899999999999999" customHeight="1" x14ac:dyDescent="0.3">
      <c r="A23" s="84" t="s">
        <v>315</v>
      </c>
      <c r="B23" s="69">
        <v>4804</v>
      </c>
      <c r="C23" s="70">
        <v>181.81130075999999</v>
      </c>
      <c r="D23" s="70">
        <v>179.15963951000001</v>
      </c>
      <c r="E23" s="69">
        <v>5685</v>
      </c>
      <c r="F23" s="70">
        <v>215.74952561999999</v>
      </c>
      <c r="G23" s="85">
        <v>209.69891601</v>
      </c>
    </row>
    <row r="24" spans="1:9" s="62" customFormat="1" ht="18.899999999999999" customHeight="1" x14ac:dyDescent="0.3">
      <c r="A24" s="84" t="s">
        <v>316</v>
      </c>
      <c r="B24" s="69">
        <v>3826</v>
      </c>
      <c r="C24" s="70">
        <v>167.20566384</v>
      </c>
      <c r="D24" s="70">
        <v>180.09964459</v>
      </c>
      <c r="E24" s="69">
        <v>4952</v>
      </c>
      <c r="F24" s="70">
        <v>189.05092769000001</v>
      </c>
      <c r="G24" s="85">
        <v>208.88198983999999</v>
      </c>
    </row>
    <row r="25" spans="1:9" s="62" customFormat="1" ht="18.899999999999999" customHeight="1" x14ac:dyDescent="0.3">
      <c r="A25" s="84" t="s">
        <v>297</v>
      </c>
      <c r="B25" s="69">
        <v>76</v>
      </c>
      <c r="C25" s="70">
        <v>107.64872520999999</v>
      </c>
      <c r="D25" s="70">
        <v>142.92720238000001</v>
      </c>
      <c r="E25" s="69">
        <v>142</v>
      </c>
      <c r="F25" s="70">
        <v>199.15848527</v>
      </c>
      <c r="G25" s="85">
        <v>252.95352227000001</v>
      </c>
    </row>
    <row r="26" spans="1:9" s="62" customFormat="1" ht="18.899999999999999" customHeight="1" x14ac:dyDescent="0.3">
      <c r="A26" s="84" t="s">
        <v>317</v>
      </c>
      <c r="B26" s="69">
        <v>4029</v>
      </c>
      <c r="C26" s="70">
        <v>131.16515285</v>
      </c>
      <c r="D26" s="70">
        <v>166.77866958999999</v>
      </c>
      <c r="E26" s="69">
        <v>4772</v>
      </c>
      <c r="F26" s="70">
        <v>158.87072610000001</v>
      </c>
      <c r="G26" s="85">
        <v>185.95727314999999</v>
      </c>
    </row>
    <row r="27" spans="1:9" s="62" customFormat="1" ht="18.899999999999999" customHeight="1" x14ac:dyDescent="0.3">
      <c r="A27" s="84" t="s">
        <v>318</v>
      </c>
      <c r="B27" s="69">
        <v>5322</v>
      </c>
      <c r="C27" s="70">
        <v>181.34114761000001</v>
      </c>
      <c r="D27" s="70">
        <v>240.79536884000001</v>
      </c>
      <c r="E27" s="69">
        <v>5777</v>
      </c>
      <c r="F27" s="70">
        <v>205.33143770999999</v>
      </c>
      <c r="G27" s="85">
        <v>259.10948768999998</v>
      </c>
    </row>
    <row r="28" spans="1:9" s="62" customFormat="1" ht="18.899999999999999" customHeight="1" x14ac:dyDescent="0.3">
      <c r="A28" s="84" t="s">
        <v>319</v>
      </c>
      <c r="B28" s="69">
        <v>3187</v>
      </c>
      <c r="C28" s="70">
        <v>137.24645795000001</v>
      </c>
      <c r="D28" s="70">
        <v>181.76844973999999</v>
      </c>
      <c r="E28" s="69">
        <v>4073</v>
      </c>
      <c r="F28" s="70">
        <v>173.26753733000001</v>
      </c>
      <c r="G28" s="85">
        <v>219.74957559000001</v>
      </c>
    </row>
    <row r="29" spans="1:9" s="62" customFormat="1" ht="18.899999999999999" customHeight="1" x14ac:dyDescent="0.3">
      <c r="A29" s="84" t="s">
        <v>320</v>
      </c>
      <c r="B29" s="69">
        <v>2587</v>
      </c>
      <c r="C29" s="70">
        <v>215.61926987999999</v>
      </c>
      <c r="D29" s="70">
        <v>280.87663922000002</v>
      </c>
      <c r="E29" s="69">
        <v>3193</v>
      </c>
      <c r="F29" s="70">
        <v>280.67862165999998</v>
      </c>
      <c r="G29" s="85">
        <v>347.17322589000003</v>
      </c>
    </row>
    <row r="30" spans="1:9" ht="18.899999999999999" customHeight="1" x14ac:dyDescent="0.25">
      <c r="A30" s="86" t="s">
        <v>167</v>
      </c>
      <c r="B30" s="87">
        <v>88975</v>
      </c>
      <c r="C30" s="88">
        <v>147.33082414</v>
      </c>
      <c r="D30" s="88">
        <v>157.64309151</v>
      </c>
      <c r="E30" s="87">
        <v>113105</v>
      </c>
      <c r="F30" s="88">
        <v>176.81607564000001</v>
      </c>
      <c r="G30" s="89">
        <v>182.39062799000001</v>
      </c>
    </row>
    <row r="31" spans="1:9" ht="18.899999999999999" customHeight="1" x14ac:dyDescent="0.25">
      <c r="A31" s="90" t="s">
        <v>29</v>
      </c>
      <c r="B31" s="91">
        <v>154665</v>
      </c>
      <c r="C31" s="92">
        <v>151.15872228000001</v>
      </c>
      <c r="D31" s="92">
        <v>155.55975414</v>
      </c>
      <c r="E31" s="91">
        <v>196544</v>
      </c>
      <c r="F31" s="92">
        <v>181.29090815000001</v>
      </c>
      <c r="G31" s="93">
        <v>181.29090815000001</v>
      </c>
      <c r="H31" s="94"/>
      <c r="I31" s="94"/>
    </row>
    <row r="32" spans="1:9" ht="18.899999999999999" customHeight="1" x14ac:dyDescent="0.25">
      <c r="A32" s="77" t="s">
        <v>417</v>
      </c>
    </row>
    <row r="33" spans="1:13" s="66" customFormat="1" ht="18.899999999999999" customHeight="1" x14ac:dyDescent="0.3">
      <c r="A33" s="62"/>
      <c r="B33" s="79"/>
      <c r="C33" s="79"/>
      <c r="D33" s="79"/>
      <c r="E33" s="78"/>
      <c r="F33" s="79"/>
      <c r="G33" s="79"/>
      <c r="L33" s="60"/>
      <c r="M33" s="60"/>
    </row>
    <row r="34" spans="1:13" ht="15.6" x14ac:dyDescent="0.3">
      <c r="A34" s="123" t="s">
        <v>471</v>
      </c>
      <c r="B34" s="80"/>
      <c r="C34" s="80"/>
      <c r="D34" s="80"/>
      <c r="E34" s="80"/>
      <c r="F34" s="80"/>
      <c r="G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M53"/>
  <sheetViews>
    <sheetView showGridLines="0" zoomScale="90" zoomScaleNormal="90" workbookViewId="0"/>
  </sheetViews>
  <sheetFormatPr defaultColWidth="9.33203125" defaultRowHeight="15" x14ac:dyDescent="0.25"/>
  <cols>
    <col min="1" max="1" width="39.5546875" style="79" customWidth="1"/>
    <col min="2" max="4" width="20.77734375" style="79" customWidth="1"/>
    <col min="5" max="5" width="20.77734375" style="78" customWidth="1"/>
    <col min="6" max="7" width="20.77734375" style="79" customWidth="1"/>
    <col min="8" max="9" width="10.5546875" style="79" customWidth="1"/>
    <col min="10" max="16384" width="9.33203125" style="79"/>
  </cols>
  <sheetData>
    <row r="1" spans="1:13" s="62" customFormat="1" ht="18.899999999999999" customHeight="1" x14ac:dyDescent="0.3">
      <c r="A1" s="122" t="s">
        <v>449</v>
      </c>
      <c r="B1" s="61"/>
      <c r="C1" s="61"/>
      <c r="D1" s="61"/>
      <c r="E1" s="61"/>
      <c r="F1" s="61"/>
      <c r="G1" s="61"/>
    </row>
    <row r="2" spans="1:13" s="62" customFormat="1" ht="18.899999999999999" customHeight="1" x14ac:dyDescent="0.3">
      <c r="A2" s="1" t="s">
        <v>453</v>
      </c>
      <c r="B2" s="63"/>
      <c r="C2" s="63"/>
      <c r="D2" s="63"/>
      <c r="E2" s="63"/>
      <c r="F2" s="63"/>
      <c r="G2" s="63"/>
    </row>
    <row r="3" spans="1:13" s="66" customFormat="1" ht="54" customHeight="1" x14ac:dyDescent="0.3">
      <c r="A3" s="106" t="s">
        <v>463</v>
      </c>
      <c r="B3" s="64" t="s">
        <v>430</v>
      </c>
      <c r="C3" s="64" t="s">
        <v>431</v>
      </c>
      <c r="D3" s="64" t="s">
        <v>465</v>
      </c>
      <c r="E3" s="64" t="s">
        <v>432</v>
      </c>
      <c r="F3" s="64" t="s">
        <v>433</v>
      </c>
      <c r="G3" s="65" t="s">
        <v>429</v>
      </c>
      <c r="L3" s="67"/>
      <c r="M3" s="67"/>
    </row>
    <row r="4" spans="1:13" s="62" customFormat="1" ht="18.899999999999999" customHeight="1" x14ac:dyDescent="0.3">
      <c r="A4" s="84" t="s">
        <v>321</v>
      </c>
      <c r="B4" s="69">
        <v>718</v>
      </c>
      <c r="C4" s="70">
        <v>127.10214197000001</v>
      </c>
      <c r="D4" s="70">
        <v>160.00214349999999</v>
      </c>
      <c r="E4" s="69">
        <v>917</v>
      </c>
      <c r="F4" s="70">
        <v>138.43599033999999</v>
      </c>
      <c r="G4" s="85">
        <v>167.74780693</v>
      </c>
    </row>
    <row r="5" spans="1:13" s="62" customFormat="1" ht="18.899999999999999" customHeight="1" x14ac:dyDescent="0.3">
      <c r="A5" s="84" t="s">
        <v>342</v>
      </c>
      <c r="B5" s="69">
        <v>737</v>
      </c>
      <c r="C5" s="70">
        <v>127.68537769</v>
      </c>
      <c r="D5" s="70">
        <v>154.96236177</v>
      </c>
      <c r="E5" s="69">
        <v>954</v>
      </c>
      <c r="F5" s="70">
        <v>148.71395168000001</v>
      </c>
      <c r="G5" s="85">
        <v>174.01163385999999</v>
      </c>
    </row>
    <row r="6" spans="1:13" s="62" customFormat="1" ht="18.899999999999999" customHeight="1" x14ac:dyDescent="0.3">
      <c r="A6" s="84" t="s">
        <v>322</v>
      </c>
      <c r="B6" s="69">
        <v>651</v>
      </c>
      <c r="C6" s="70">
        <v>98.876063182999999</v>
      </c>
      <c r="D6" s="70">
        <v>134.03206786999999</v>
      </c>
      <c r="E6" s="69">
        <v>1103</v>
      </c>
      <c r="F6" s="70">
        <v>139.60258195</v>
      </c>
      <c r="G6" s="85">
        <v>175.01621714999999</v>
      </c>
    </row>
    <row r="7" spans="1:13" s="62" customFormat="1" ht="18.899999999999999" customHeight="1" x14ac:dyDescent="0.3">
      <c r="A7" s="84" t="s">
        <v>337</v>
      </c>
      <c r="B7" s="69">
        <v>211</v>
      </c>
      <c r="C7" s="70">
        <v>144.22419686000001</v>
      </c>
      <c r="D7" s="70">
        <v>166.44066917999999</v>
      </c>
      <c r="E7" s="69">
        <v>287</v>
      </c>
      <c r="F7" s="70">
        <v>185.40051679999999</v>
      </c>
      <c r="G7" s="85">
        <v>213.35195512999999</v>
      </c>
    </row>
    <row r="8" spans="1:13" s="62" customFormat="1" ht="18.899999999999999" customHeight="1" x14ac:dyDescent="0.3">
      <c r="A8" s="84" t="s">
        <v>323</v>
      </c>
      <c r="B8" s="69">
        <v>988</v>
      </c>
      <c r="C8" s="70">
        <v>104.4949762</v>
      </c>
      <c r="D8" s="70">
        <v>141.15150344</v>
      </c>
      <c r="E8" s="69">
        <v>1482</v>
      </c>
      <c r="F8" s="70">
        <v>132.96249775999999</v>
      </c>
      <c r="G8" s="85">
        <v>178.08236120000001</v>
      </c>
    </row>
    <row r="9" spans="1:13" s="62" customFormat="1" ht="18.899999999999999" customHeight="1" x14ac:dyDescent="0.3">
      <c r="A9" s="84" t="s">
        <v>338</v>
      </c>
      <c r="B9" s="69">
        <v>1162</v>
      </c>
      <c r="C9" s="70">
        <v>125.04035295</v>
      </c>
      <c r="D9" s="70">
        <v>161.03243760000001</v>
      </c>
      <c r="E9" s="69">
        <v>1591</v>
      </c>
      <c r="F9" s="70">
        <v>142.26951622999999</v>
      </c>
      <c r="G9" s="85">
        <v>178.46860280999999</v>
      </c>
    </row>
    <row r="10" spans="1:13" s="62" customFormat="1" ht="18.899999999999999" customHeight="1" x14ac:dyDescent="0.3">
      <c r="A10" s="84" t="s">
        <v>324</v>
      </c>
      <c r="B10" s="69">
        <v>816</v>
      </c>
      <c r="C10" s="70">
        <v>123.67384056</v>
      </c>
      <c r="D10" s="70">
        <v>146.56133460000001</v>
      </c>
      <c r="E10" s="69">
        <v>1095</v>
      </c>
      <c r="F10" s="70">
        <v>157.05679862</v>
      </c>
      <c r="G10" s="85">
        <v>185.06118284999999</v>
      </c>
    </row>
    <row r="11" spans="1:13" s="62" customFormat="1" ht="18.899999999999999" customHeight="1" x14ac:dyDescent="0.3">
      <c r="A11" s="84" t="s">
        <v>325</v>
      </c>
      <c r="B11" s="69">
        <v>370</v>
      </c>
      <c r="C11" s="70">
        <v>102.80633509</v>
      </c>
      <c r="D11" s="70">
        <v>149.59867527</v>
      </c>
      <c r="E11" s="69">
        <v>589</v>
      </c>
      <c r="F11" s="70">
        <v>117.75289884</v>
      </c>
      <c r="G11" s="85">
        <v>167.47617288000001</v>
      </c>
    </row>
    <row r="12" spans="1:13" s="62" customFormat="1" ht="18.899999999999999" customHeight="1" x14ac:dyDescent="0.3">
      <c r="A12" s="84" t="s">
        <v>207</v>
      </c>
      <c r="B12" s="69">
        <v>413</v>
      </c>
      <c r="C12" s="70">
        <v>133.39793281999999</v>
      </c>
      <c r="D12" s="70">
        <v>153.26936742000001</v>
      </c>
      <c r="E12" s="69">
        <v>525</v>
      </c>
      <c r="F12" s="70">
        <v>166.71959351999999</v>
      </c>
      <c r="G12" s="85">
        <v>185.71195709</v>
      </c>
    </row>
    <row r="13" spans="1:13" s="62" customFormat="1" ht="18.899999999999999" customHeight="1" x14ac:dyDescent="0.3">
      <c r="A13" s="84" t="s">
        <v>326</v>
      </c>
      <c r="B13" s="69">
        <v>1169</v>
      </c>
      <c r="C13" s="70">
        <v>156.95488721999999</v>
      </c>
      <c r="D13" s="70">
        <v>173.36103012000001</v>
      </c>
      <c r="E13" s="69">
        <v>1522</v>
      </c>
      <c r="F13" s="70">
        <v>183.15282791999999</v>
      </c>
      <c r="G13" s="85">
        <v>198.12693338</v>
      </c>
    </row>
    <row r="14" spans="1:13" s="62" customFormat="1" ht="18.899999999999999" customHeight="1" x14ac:dyDescent="0.3">
      <c r="A14" s="84" t="s">
        <v>339</v>
      </c>
      <c r="B14" s="69">
        <v>1087</v>
      </c>
      <c r="C14" s="70">
        <v>116.02092005999999</v>
      </c>
      <c r="D14" s="70">
        <v>139.51220856</v>
      </c>
      <c r="E14" s="69">
        <v>1638</v>
      </c>
      <c r="F14" s="70">
        <v>163.99679616</v>
      </c>
      <c r="G14" s="85">
        <v>192.50979727000001</v>
      </c>
    </row>
    <row r="15" spans="1:13" s="62" customFormat="1" ht="18.899999999999999" customHeight="1" x14ac:dyDescent="0.3">
      <c r="A15" s="84" t="s">
        <v>327</v>
      </c>
      <c r="B15" s="69">
        <v>2083</v>
      </c>
      <c r="C15" s="70">
        <v>139.69552679</v>
      </c>
      <c r="D15" s="70">
        <v>165.63464433999999</v>
      </c>
      <c r="E15" s="69">
        <v>2962</v>
      </c>
      <c r="F15" s="70">
        <v>178.30483987</v>
      </c>
      <c r="G15" s="85">
        <v>204.80123130000001</v>
      </c>
    </row>
    <row r="16" spans="1:13" s="62" customFormat="1" ht="18.899999999999999" customHeight="1" x14ac:dyDescent="0.3">
      <c r="A16" s="84" t="s">
        <v>340</v>
      </c>
      <c r="B16" s="69">
        <v>448</v>
      </c>
      <c r="C16" s="70">
        <v>136.00485732000001</v>
      </c>
      <c r="D16" s="70">
        <v>152.36225954</v>
      </c>
      <c r="E16" s="69">
        <v>605</v>
      </c>
      <c r="F16" s="70">
        <v>174.25115206999999</v>
      </c>
      <c r="G16" s="85">
        <v>184.59645767000001</v>
      </c>
    </row>
    <row r="17" spans="1:13" s="62" customFormat="1" ht="18.899999999999999" customHeight="1" x14ac:dyDescent="0.3">
      <c r="A17" s="84" t="s">
        <v>328</v>
      </c>
      <c r="B17" s="69">
        <v>309</v>
      </c>
      <c r="C17" s="70">
        <v>149.20328344000001</v>
      </c>
      <c r="D17" s="70">
        <v>167.12174234</v>
      </c>
      <c r="E17" s="69">
        <v>386</v>
      </c>
      <c r="F17" s="70">
        <v>183.72203712999999</v>
      </c>
      <c r="G17" s="85">
        <v>197.96666633999999</v>
      </c>
    </row>
    <row r="18" spans="1:13" s="62" customFormat="1" ht="18.899999999999999" customHeight="1" x14ac:dyDescent="0.3">
      <c r="A18" s="84" t="s">
        <v>329</v>
      </c>
      <c r="B18" s="69">
        <v>679</v>
      </c>
      <c r="C18" s="70">
        <v>160.14150943000001</v>
      </c>
      <c r="D18" s="70">
        <v>159.15989798999999</v>
      </c>
      <c r="E18" s="69">
        <v>777</v>
      </c>
      <c r="F18" s="70">
        <v>180.02780351999999</v>
      </c>
      <c r="G18" s="85">
        <v>169.48256462000001</v>
      </c>
    </row>
    <row r="19" spans="1:13" s="62" customFormat="1" ht="18.899999999999999" customHeight="1" x14ac:dyDescent="0.3">
      <c r="A19" s="84" t="s">
        <v>330</v>
      </c>
      <c r="B19" s="69">
        <v>587</v>
      </c>
      <c r="C19" s="70">
        <v>184.35929648000001</v>
      </c>
      <c r="D19" s="70">
        <v>181.91631275</v>
      </c>
      <c r="E19" s="69">
        <v>727</v>
      </c>
      <c r="F19" s="70">
        <v>213.13397831</v>
      </c>
      <c r="G19" s="85">
        <v>198.47827993000001</v>
      </c>
    </row>
    <row r="20" spans="1:13" s="62" customFormat="1" ht="18.899999999999999" customHeight="1" x14ac:dyDescent="0.3">
      <c r="A20" s="84" t="s">
        <v>331</v>
      </c>
      <c r="B20" s="69">
        <v>455</v>
      </c>
      <c r="C20" s="70">
        <v>123.87693983</v>
      </c>
      <c r="D20" s="70">
        <v>142.71217682</v>
      </c>
      <c r="E20" s="69">
        <v>586</v>
      </c>
      <c r="F20" s="70">
        <v>144.01572868</v>
      </c>
      <c r="G20" s="85">
        <v>165.29450267000001</v>
      </c>
    </row>
    <row r="21" spans="1:13" s="62" customFormat="1" ht="18.899999999999999" customHeight="1" x14ac:dyDescent="0.3">
      <c r="A21" s="84" t="s">
        <v>332</v>
      </c>
      <c r="B21" s="69">
        <v>500</v>
      </c>
      <c r="C21" s="70">
        <v>151.69902913000001</v>
      </c>
      <c r="D21" s="70">
        <v>168.58126897</v>
      </c>
      <c r="E21" s="69">
        <v>693</v>
      </c>
      <c r="F21" s="70">
        <v>202.75014628</v>
      </c>
      <c r="G21" s="85">
        <v>222.66168046000001</v>
      </c>
    </row>
    <row r="22" spans="1:13" s="62" customFormat="1" ht="18.899999999999999" customHeight="1" x14ac:dyDescent="0.3">
      <c r="A22" s="84" t="s">
        <v>341</v>
      </c>
      <c r="B22" s="69">
        <v>889</v>
      </c>
      <c r="C22" s="70">
        <v>149.01106268999999</v>
      </c>
      <c r="D22" s="70">
        <v>150.86887142</v>
      </c>
      <c r="E22" s="69">
        <v>1264</v>
      </c>
      <c r="F22" s="70">
        <v>195.63535056000001</v>
      </c>
      <c r="G22" s="85">
        <v>197.93927640000001</v>
      </c>
    </row>
    <row r="23" spans="1:13" s="62" customFormat="1" ht="18.899999999999999" customHeight="1" x14ac:dyDescent="0.3">
      <c r="A23" s="84" t="s">
        <v>333</v>
      </c>
      <c r="B23" s="69">
        <v>1408</v>
      </c>
      <c r="C23" s="70">
        <v>124.86697409999999</v>
      </c>
      <c r="D23" s="70">
        <v>154.68040449</v>
      </c>
      <c r="E23" s="69">
        <v>1929</v>
      </c>
      <c r="F23" s="70">
        <v>166.65226781999999</v>
      </c>
      <c r="G23" s="85">
        <v>198.73809363999999</v>
      </c>
    </row>
    <row r="24" spans="1:13" s="62" customFormat="1" ht="18.899999999999999" customHeight="1" x14ac:dyDescent="0.3">
      <c r="A24" s="84" t="s">
        <v>334</v>
      </c>
      <c r="B24" s="69">
        <v>871</v>
      </c>
      <c r="C24" s="70">
        <v>168.01697530999999</v>
      </c>
      <c r="D24" s="70">
        <v>206.48910795</v>
      </c>
      <c r="E24" s="69">
        <v>1095</v>
      </c>
      <c r="F24" s="70">
        <v>200</v>
      </c>
      <c r="G24" s="85">
        <v>238.45010839</v>
      </c>
    </row>
    <row r="25" spans="1:13" s="62" customFormat="1" ht="18.899999999999999" customHeight="1" x14ac:dyDescent="0.3">
      <c r="A25" s="84" t="s">
        <v>335</v>
      </c>
      <c r="B25" s="69">
        <v>2101</v>
      </c>
      <c r="C25" s="70">
        <v>183.07772743000001</v>
      </c>
      <c r="D25" s="70">
        <v>198.00916966</v>
      </c>
      <c r="E25" s="69">
        <v>2834</v>
      </c>
      <c r="F25" s="70">
        <v>237.79157577000001</v>
      </c>
      <c r="G25" s="85">
        <v>253.96330395999999</v>
      </c>
    </row>
    <row r="26" spans="1:13" s="62" customFormat="1" ht="18.899999999999999" customHeight="1" x14ac:dyDescent="0.3">
      <c r="A26" s="84" t="s">
        <v>336</v>
      </c>
      <c r="B26" s="69">
        <v>653</v>
      </c>
      <c r="C26" s="70">
        <v>160.67913386000001</v>
      </c>
      <c r="D26" s="70">
        <v>188.13222042000001</v>
      </c>
      <c r="E26" s="69">
        <v>927</v>
      </c>
      <c r="F26" s="70">
        <v>216.99438201999999</v>
      </c>
      <c r="G26" s="85">
        <v>257.42265764000001</v>
      </c>
    </row>
    <row r="27" spans="1:13" s="62" customFormat="1" ht="18.899999999999999" customHeight="1" x14ac:dyDescent="0.3">
      <c r="A27" s="86" t="s">
        <v>172</v>
      </c>
      <c r="B27" s="87">
        <v>19305</v>
      </c>
      <c r="C27" s="88">
        <v>136.95277417</v>
      </c>
      <c r="D27" s="88">
        <v>144.89757743999999</v>
      </c>
      <c r="E27" s="87">
        <v>26488</v>
      </c>
      <c r="F27" s="88">
        <v>170.51848228</v>
      </c>
      <c r="G27" s="89">
        <v>176.87244261000001</v>
      </c>
    </row>
    <row r="28" spans="1:13" ht="18.899999999999999" customHeight="1" x14ac:dyDescent="0.25">
      <c r="A28" s="90" t="s">
        <v>29</v>
      </c>
      <c r="B28" s="91">
        <v>154665</v>
      </c>
      <c r="C28" s="92">
        <v>151.15872228000001</v>
      </c>
      <c r="D28" s="92">
        <v>155.55975414</v>
      </c>
      <c r="E28" s="91">
        <v>196544</v>
      </c>
      <c r="F28" s="92">
        <v>181.29090815000001</v>
      </c>
      <c r="G28" s="93">
        <v>181.29090815000001</v>
      </c>
      <c r="H28" s="94"/>
      <c r="I28" s="94"/>
    </row>
    <row r="29" spans="1:13" ht="18.899999999999999" customHeight="1" x14ac:dyDescent="0.25">
      <c r="A29" s="77" t="s">
        <v>417</v>
      </c>
    </row>
    <row r="30" spans="1:13" s="66" customFormat="1" ht="18.899999999999999" customHeight="1" x14ac:dyDescent="0.3">
      <c r="A30" s="62"/>
      <c r="B30" s="80"/>
      <c r="C30" s="80"/>
      <c r="D30" s="80"/>
      <c r="E30" s="80"/>
      <c r="F30" s="80"/>
      <c r="G30" s="80"/>
      <c r="L30" s="60"/>
      <c r="M30" s="60"/>
    </row>
    <row r="31" spans="1:13" ht="15.6" x14ac:dyDescent="0.3">
      <c r="A31" s="123" t="s">
        <v>471</v>
      </c>
    </row>
    <row r="32" spans="1:13" x14ac:dyDescent="0.25">
      <c r="E32" s="79"/>
    </row>
    <row r="33" spans="5:5" x14ac:dyDescent="0.25">
      <c r="E33" s="79"/>
    </row>
    <row r="34" spans="5:5" x14ac:dyDescent="0.25">
      <c r="E34" s="79"/>
    </row>
    <row r="35" spans="5:5" x14ac:dyDescent="0.25">
      <c r="E35" s="79"/>
    </row>
    <row r="36" spans="5:5" x14ac:dyDescent="0.25">
      <c r="E36" s="79"/>
    </row>
    <row r="37" spans="5:5" x14ac:dyDescent="0.25">
      <c r="E37" s="79"/>
    </row>
    <row r="38" spans="5:5" x14ac:dyDescent="0.25">
      <c r="E38" s="79"/>
    </row>
    <row r="39" spans="5:5" x14ac:dyDescent="0.25">
      <c r="E39" s="79"/>
    </row>
    <row r="40" spans="5:5" x14ac:dyDescent="0.25">
      <c r="E40" s="79"/>
    </row>
    <row r="41" spans="5:5" x14ac:dyDescent="0.25">
      <c r="E41" s="79"/>
    </row>
    <row r="42" spans="5:5" x14ac:dyDescent="0.25">
      <c r="E42" s="79"/>
    </row>
    <row r="43" spans="5:5" x14ac:dyDescent="0.25">
      <c r="E43" s="79"/>
    </row>
    <row r="44" spans="5:5" x14ac:dyDescent="0.25">
      <c r="E44" s="79"/>
    </row>
    <row r="45" spans="5:5" x14ac:dyDescent="0.25">
      <c r="E45" s="79"/>
    </row>
    <row r="46" spans="5:5" x14ac:dyDescent="0.25">
      <c r="E46" s="79"/>
    </row>
    <row r="47" spans="5:5" x14ac:dyDescent="0.25">
      <c r="E47" s="79"/>
    </row>
    <row r="48" spans="5:5" x14ac:dyDescent="0.25">
      <c r="E48" s="79"/>
    </row>
    <row r="49" spans="1:7" x14ac:dyDescent="0.25">
      <c r="E49" s="79"/>
    </row>
    <row r="50" spans="1:7" x14ac:dyDescent="0.25">
      <c r="E50" s="79"/>
    </row>
    <row r="51" spans="1:7" x14ac:dyDescent="0.25">
      <c r="A51" s="62"/>
      <c r="C51" s="62"/>
      <c r="D51" s="62"/>
      <c r="E51" s="62"/>
      <c r="F51" s="62"/>
      <c r="G51" s="62"/>
    </row>
    <row r="52" spans="1:7" x14ac:dyDescent="0.25">
      <c r="E52" s="79"/>
    </row>
    <row r="53" spans="1:7" x14ac:dyDescent="0.25">
      <c r="E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M46"/>
  <sheetViews>
    <sheetView showGridLines="0" zoomScale="90" zoomScaleNormal="90" workbookViewId="0"/>
  </sheetViews>
  <sheetFormatPr defaultColWidth="9.33203125" defaultRowHeight="15" x14ac:dyDescent="0.25"/>
  <cols>
    <col min="1" max="1" width="39.5546875" style="79" customWidth="1"/>
    <col min="2" max="4" width="20.77734375" style="79" customWidth="1"/>
    <col min="5" max="5" width="20.77734375" style="78" customWidth="1"/>
    <col min="6" max="7" width="20.77734375" style="79" customWidth="1"/>
    <col min="8" max="9" width="10.5546875" style="79" customWidth="1"/>
    <col min="10" max="16384" width="9.33203125" style="79"/>
  </cols>
  <sheetData>
    <row r="1" spans="1:13" s="62" customFormat="1" ht="18.899999999999999" customHeight="1" x14ac:dyDescent="0.3">
      <c r="A1" s="122" t="s">
        <v>450</v>
      </c>
      <c r="B1" s="61"/>
      <c r="C1" s="61"/>
      <c r="D1" s="61"/>
      <c r="E1" s="61"/>
      <c r="F1" s="61"/>
      <c r="G1" s="61"/>
    </row>
    <row r="2" spans="1:13" s="62" customFormat="1" ht="18.899999999999999" customHeight="1" x14ac:dyDescent="0.3">
      <c r="A2" s="1" t="s">
        <v>453</v>
      </c>
      <c r="B2" s="63"/>
      <c r="C2" s="63"/>
      <c r="D2" s="63"/>
      <c r="E2" s="63"/>
      <c r="F2" s="63"/>
      <c r="G2" s="63"/>
    </row>
    <row r="3" spans="1:13" s="66" customFormat="1" ht="54" customHeight="1" x14ac:dyDescent="0.3">
      <c r="A3" s="106" t="s">
        <v>463</v>
      </c>
      <c r="B3" s="64" t="s">
        <v>430</v>
      </c>
      <c r="C3" s="64" t="s">
        <v>431</v>
      </c>
      <c r="D3" s="64" t="s">
        <v>465</v>
      </c>
      <c r="E3" s="64" t="s">
        <v>432</v>
      </c>
      <c r="F3" s="64" t="s">
        <v>433</v>
      </c>
      <c r="G3" s="65" t="s">
        <v>429</v>
      </c>
      <c r="L3" s="67"/>
      <c r="M3" s="67"/>
    </row>
    <row r="4" spans="1:13" s="62" customFormat="1" ht="18.899999999999999" customHeight="1" x14ac:dyDescent="0.3">
      <c r="A4" s="84" t="s">
        <v>343</v>
      </c>
      <c r="B4" s="69">
        <v>1449</v>
      </c>
      <c r="C4" s="70">
        <v>130.27061044999999</v>
      </c>
      <c r="D4" s="70">
        <v>153.34771534000001</v>
      </c>
      <c r="E4" s="69">
        <v>1989</v>
      </c>
      <c r="F4" s="70">
        <v>157.74446824</v>
      </c>
      <c r="G4" s="85">
        <v>167.68193428999999</v>
      </c>
    </row>
    <row r="5" spans="1:13" s="62" customFormat="1" ht="18.899999999999999" customHeight="1" x14ac:dyDescent="0.3">
      <c r="A5" s="84" t="s">
        <v>351</v>
      </c>
      <c r="B5" s="69">
        <v>1260</v>
      </c>
      <c r="C5" s="70">
        <v>185.70375829</v>
      </c>
      <c r="D5" s="70">
        <v>161.81545740000001</v>
      </c>
      <c r="E5" s="69">
        <v>1535</v>
      </c>
      <c r="F5" s="70">
        <v>220.76801381000001</v>
      </c>
      <c r="G5" s="85">
        <v>182.88104483000001</v>
      </c>
    </row>
    <row r="6" spans="1:13" s="62" customFormat="1" ht="18.899999999999999" customHeight="1" x14ac:dyDescent="0.3">
      <c r="A6" s="84" t="s">
        <v>344</v>
      </c>
      <c r="B6" s="69">
        <v>1297</v>
      </c>
      <c r="C6" s="70">
        <v>186.35057470999999</v>
      </c>
      <c r="D6" s="70">
        <v>207.44548946</v>
      </c>
      <c r="E6" s="69">
        <v>1409</v>
      </c>
      <c r="F6" s="70">
        <v>191.18046133000001</v>
      </c>
      <c r="G6" s="85">
        <v>204.94626413</v>
      </c>
    </row>
    <row r="7" spans="1:13" s="62" customFormat="1" ht="18.899999999999999" customHeight="1" x14ac:dyDescent="0.3">
      <c r="A7" s="84" t="s">
        <v>352</v>
      </c>
      <c r="B7" s="69">
        <v>2206</v>
      </c>
      <c r="C7" s="70">
        <v>163.97829479999999</v>
      </c>
      <c r="D7" s="70">
        <v>176.08302183999999</v>
      </c>
      <c r="E7" s="69">
        <v>2441</v>
      </c>
      <c r="F7" s="70">
        <v>173.84801651999999</v>
      </c>
      <c r="G7" s="85">
        <v>175.29848167</v>
      </c>
    </row>
    <row r="8" spans="1:13" s="62" customFormat="1" ht="18.899999999999999" customHeight="1" x14ac:dyDescent="0.3">
      <c r="A8" s="84" t="s">
        <v>353</v>
      </c>
      <c r="B8" s="69">
        <v>489</v>
      </c>
      <c r="C8" s="70">
        <v>135.94662219</v>
      </c>
      <c r="D8" s="70">
        <v>147.40958982999999</v>
      </c>
      <c r="E8" s="69">
        <v>583</v>
      </c>
      <c r="F8" s="70">
        <v>153.50184307999999</v>
      </c>
      <c r="G8" s="85">
        <v>163.22724407999999</v>
      </c>
    </row>
    <row r="9" spans="1:13" s="62" customFormat="1" ht="18.899999999999999" customHeight="1" x14ac:dyDescent="0.3">
      <c r="A9" s="84" t="s">
        <v>354</v>
      </c>
      <c r="B9" s="69">
        <v>2083</v>
      </c>
      <c r="C9" s="70">
        <v>142.01949956000001</v>
      </c>
      <c r="D9" s="70">
        <v>154.31814754000001</v>
      </c>
      <c r="E9" s="69">
        <v>2550</v>
      </c>
      <c r="F9" s="70">
        <v>166.31881032999999</v>
      </c>
      <c r="G9" s="85">
        <v>176.26174416000001</v>
      </c>
    </row>
    <row r="10" spans="1:13" s="62" customFormat="1" ht="18.899999999999999" customHeight="1" x14ac:dyDescent="0.3">
      <c r="A10" s="84" t="s">
        <v>345</v>
      </c>
      <c r="B10" s="69">
        <v>457</v>
      </c>
      <c r="C10" s="70">
        <v>169.57328386</v>
      </c>
      <c r="D10" s="70">
        <v>183.73698042000001</v>
      </c>
      <c r="E10" s="69">
        <v>539</v>
      </c>
      <c r="F10" s="70">
        <v>196.07129864999999</v>
      </c>
      <c r="G10" s="85">
        <v>198.79684176000001</v>
      </c>
    </row>
    <row r="11" spans="1:13" s="62" customFormat="1" ht="18.899999999999999" customHeight="1" x14ac:dyDescent="0.3">
      <c r="A11" s="84" t="s">
        <v>346</v>
      </c>
      <c r="B11" s="69">
        <v>1074</v>
      </c>
      <c r="C11" s="70">
        <v>209.88860661000001</v>
      </c>
      <c r="D11" s="70">
        <v>178.47498325000001</v>
      </c>
      <c r="E11" s="69">
        <v>1157</v>
      </c>
      <c r="F11" s="70">
        <v>213.66574331000001</v>
      </c>
      <c r="G11" s="85">
        <v>175.64408983000001</v>
      </c>
    </row>
    <row r="12" spans="1:13" s="62" customFormat="1" ht="18.899999999999999" customHeight="1" x14ac:dyDescent="0.3">
      <c r="A12" s="84" t="s">
        <v>347</v>
      </c>
      <c r="B12" s="69">
        <v>1264</v>
      </c>
      <c r="C12" s="70">
        <v>171.08825121999999</v>
      </c>
      <c r="D12" s="70">
        <v>186.72676371</v>
      </c>
      <c r="E12" s="69">
        <v>1416</v>
      </c>
      <c r="F12" s="70">
        <v>177.82242873000001</v>
      </c>
      <c r="G12" s="85">
        <v>185.89600207999999</v>
      </c>
    </row>
    <row r="13" spans="1:13" s="62" customFormat="1" ht="18.899999999999999" customHeight="1" x14ac:dyDescent="0.3">
      <c r="A13" s="84" t="s">
        <v>348</v>
      </c>
      <c r="B13" s="69">
        <v>581</v>
      </c>
      <c r="C13" s="70">
        <v>176.70316302000001</v>
      </c>
      <c r="D13" s="70">
        <v>176.70498357</v>
      </c>
      <c r="E13" s="69">
        <v>687</v>
      </c>
      <c r="F13" s="70">
        <v>201.11241218000001</v>
      </c>
      <c r="G13" s="85">
        <v>190.53191615</v>
      </c>
    </row>
    <row r="14" spans="1:13" s="62" customFormat="1" ht="18.899999999999999" customHeight="1" x14ac:dyDescent="0.3">
      <c r="A14" s="84" t="s">
        <v>355</v>
      </c>
      <c r="B14" s="69">
        <v>802</v>
      </c>
      <c r="C14" s="70">
        <v>169.66363444000001</v>
      </c>
      <c r="D14" s="70">
        <v>202.68571441</v>
      </c>
      <c r="E14" s="69">
        <v>1228</v>
      </c>
      <c r="F14" s="70">
        <v>245.69827931</v>
      </c>
      <c r="G14" s="85">
        <v>290.88711857999999</v>
      </c>
    </row>
    <row r="15" spans="1:13" s="62" customFormat="1" ht="18.899999999999999" customHeight="1" x14ac:dyDescent="0.3">
      <c r="A15" s="84" t="s">
        <v>349</v>
      </c>
      <c r="B15" s="69">
        <v>1791</v>
      </c>
      <c r="C15" s="70">
        <v>219.70068695000001</v>
      </c>
      <c r="D15" s="70">
        <v>219.44948201</v>
      </c>
      <c r="E15" s="69">
        <v>1832</v>
      </c>
      <c r="F15" s="70">
        <v>218.01737474999999</v>
      </c>
      <c r="G15" s="85">
        <v>210.61489767</v>
      </c>
    </row>
    <row r="16" spans="1:13" s="62" customFormat="1" ht="18.899999999999999" customHeight="1" x14ac:dyDescent="0.3">
      <c r="A16" s="84" t="s">
        <v>356</v>
      </c>
      <c r="B16" s="69">
        <v>719</v>
      </c>
      <c r="C16" s="70">
        <v>157.05548274</v>
      </c>
      <c r="D16" s="70">
        <v>175.78342487</v>
      </c>
      <c r="E16" s="69">
        <v>946</v>
      </c>
      <c r="F16" s="70">
        <v>185.09098023999999</v>
      </c>
      <c r="G16" s="85">
        <v>212.63834125</v>
      </c>
    </row>
    <row r="17" spans="1:13" s="62" customFormat="1" ht="18.899999999999999" customHeight="1" x14ac:dyDescent="0.3">
      <c r="A17" s="84" t="s">
        <v>357</v>
      </c>
      <c r="B17" s="69">
        <v>940</v>
      </c>
      <c r="C17" s="70">
        <v>227.27272726999999</v>
      </c>
      <c r="D17" s="70">
        <v>278.25719745999999</v>
      </c>
      <c r="E17" s="69">
        <v>1099</v>
      </c>
      <c r="F17" s="70">
        <v>258.52740532000001</v>
      </c>
      <c r="G17" s="85">
        <v>305.40109058000002</v>
      </c>
    </row>
    <row r="18" spans="1:13" s="62" customFormat="1" ht="18.899999999999999" customHeight="1" x14ac:dyDescent="0.3">
      <c r="A18" s="84" t="s">
        <v>350</v>
      </c>
      <c r="B18" s="69">
        <v>335</v>
      </c>
      <c r="C18" s="70">
        <v>162.30620155</v>
      </c>
      <c r="D18" s="70">
        <v>263.10231628000003</v>
      </c>
      <c r="E18" s="69">
        <v>659</v>
      </c>
      <c r="F18" s="70">
        <v>298.05517865000002</v>
      </c>
      <c r="G18" s="85">
        <v>452.56937670999997</v>
      </c>
    </row>
    <row r="19" spans="1:13" s="62" customFormat="1" ht="18.899999999999999" customHeight="1" x14ac:dyDescent="0.3">
      <c r="A19" s="86" t="s">
        <v>47</v>
      </c>
      <c r="B19" s="87">
        <v>16747</v>
      </c>
      <c r="C19" s="88">
        <v>169.62422769</v>
      </c>
      <c r="D19" s="88">
        <v>160.30196576</v>
      </c>
      <c r="E19" s="87">
        <v>20070</v>
      </c>
      <c r="F19" s="88">
        <v>191.83712482999999</v>
      </c>
      <c r="G19" s="89">
        <v>178.00684018000001</v>
      </c>
    </row>
    <row r="20" spans="1:13" ht="18.899999999999999" customHeight="1" x14ac:dyDescent="0.25">
      <c r="A20" s="90" t="s">
        <v>29</v>
      </c>
      <c r="B20" s="91">
        <v>154665</v>
      </c>
      <c r="C20" s="92">
        <v>151.15872228000001</v>
      </c>
      <c r="D20" s="92">
        <v>155.55975414</v>
      </c>
      <c r="E20" s="91">
        <v>196544</v>
      </c>
      <c r="F20" s="92">
        <v>181.29090815000001</v>
      </c>
      <c r="G20" s="93">
        <v>181.29090815000001</v>
      </c>
      <c r="H20" s="94"/>
      <c r="I20" s="94"/>
    </row>
    <row r="21" spans="1:13" ht="18.899999999999999" customHeight="1" x14ac:dyDescent="0.25">
      <c r="A21" s="77" t="s">
        <v>417</v>
      </c>
    </row>
    <row r="22" spans="1:13" s="66" customFormat="1" ht="18.899999999999999" customHeight="1" x14ac:dyDescent="0.3">
      <c r="A22" s="62"/>
      <c r="B22" s="79"/>
      <c r="C22" s="79"/>
      <c r="D22" s="79"/>
      <c r="E22" s="78"/>
      <c r="F22" s="79"/>
      <c r="G22" s="79"/>
      <c r="L22" s="60"/>
      <c r="M22" s="60"/>
    </row>
    <row r="23" spans="1:13" ht="15.6" x14ac:dyDescent="0.3">
      <c r="A23" s="123" t="s">
        <v>471</v>
      </c>
      <c r="B23" s="80"/>
      <c r="C23" s="80"/>
      <c r="D23" s="80"/>
      <c r="E23" s="80"/>
      <c r="F23" s="80"/>
      <c r="G23" s="80"/>
    </row>
    <row r="25" spans="1:13" x14ac:dyDescent="0.25">
      <c r="E25" s="79"/>
    </row>
    <row r="26" spans="1:13" x14ac:dyDescent="0.25">
      <c r="E26" s="79"/>
    </row>
    <row r="27" spans="1:13" x14ac:dyDescent="0.25">
      <c r="E27" s="79"/>
    </row>
    <row r="28" spans="1:13" x14ac:dyDescent="0.25">
      <c r="E28" s="79"/>
    </row>
    <row r="29" spans="1:13" x14ac:dyDescent="0.25">
      <c r="E29" s="79"/>
    </row>
    <row r="30" spans="1:13" x14ac:dyDescent="0.25">
      <c r="E30" s="79"/>
    </row>
    <row r="31" spans="1:13" x14ac:dyDescent="0.25">
      <c r="E31" s="79"/>
    </row>
    <row r="32" spans="1:13" x14ac:dyDescent="0.25">
      <c r="E32" s="79"/>
    </row>
    <row r="33" spans="1:7" x14ac:dyDescent="0.25">
      <c r="E33" s="79"/>
    </row>
    <row r="34" spans="1:7" x14ac:dyDescent="0.25">
      <c r="E34" s="79"/>
    </row>
    <row r="35" spans="1:7" x14ac:dyDescent="0.25">
      <c r="E35" s="79"/>
    </row>
    <row r="36" spans="1:7" x14ac:dyDescent="0.25">
      <c r="E36" s="79"/>
    </row>
    <row r="37" spans="1:7" x14ac:dyDescent="0.25">
      <c r="E37" s="79"/>
    </row>
    <row r="38" spans="1:7" x14ac:dyDescent="0.25">
      <c r="E38" s="79"/>
    </row>
    <row r="39" spans="1:7" x14ac:dyDescent="0.25">
      <c r="E39" s="79"/>
    </row>
    <row r="40" spans="1:7" x14ac:dyDescent="0.25">
      <c r="E40" s="79"/>
    </row>
    <row r="41" spans="1:7" x14ac:dyDescent="0.25">
      <c r="E41" s="79"/>
    </row>
    <row r="42" spans="1:7" x14ac:dyDescent="0.25">
      <c r="E42" s="79"/>
    </row>
    <row r="43" spans="1:7" x14ac:dyDescent="0.25">
      <c r="E43" s="79"/>
    </row>
    <row r="44" spans="1:7" x14ac:dyDescent="0.25">
      <c r="A44" s="62"/>
      <c r="C44" s="62"/>
      <c r="D44" s="62"/>
      <c r="E44" s="62"/>
      <c r="F44" s="62"/>
      <c r="G44" s="62"/>
    </row>
    <row r="45" spans="1:7" x14ac:dyDescent="0.25">
      <c r="E45" s="79"/>
    </row>
    <row r="46" spans="1:7" x14ac:dyDescent="0.25">
      <c r="E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M47"/>
  <sheetViews>
    <sheetView showGridLines="0" zoomScale="90" zoomScaleNormal="90" workbookViewId="0"/>
  </sheetViews>
  <sheetFormatPr defaultColWidth="9.33203125" defaultRowHeight="15" x14ac:dyDescent="0.25"/>
  <cols>
    <col min="1" max="1" width="39.5546875" style="79" customWidth="1"/>
    <col min="2" max="4" width="20.77734375" style="79" customWidth="1"/>
    <col min="5" max="5" width="20.77734375" style="78" customWidth="1"/>
    <col min="6" max="7" width="20.77734375" style="79" customWidth="1"/>
    <col min="8" max="9" width="10.5546875" style="79" customWidth="1"/>
    <col min="10" max="16384" width="9.33203125" style="79"/>
  </cols>
  <sheetData>
    <row r="1" spans="1:13" s="62" customFormat="1" ht="18.899999999999999" customHeight="1" x14ac:dyDescent="0.3">
      <c r="A1" s="122" t="s">
        <v>451</v>
      </c>
      <c r="B1" s="61"/>
      <c r="C1" s="61"/>
      <c r="D1" s="61"/>
      <c r="E1" s="61"/>
      <c r="F1" s="61"/>
      <c r="G1" s="61"/>
    </row>
    <row r="2" spans="1:13" s="62" customFormat="1" ht="18.899999999999999" customHeight="1" x14ac:dyDescent="0.3">
      <c r="A2" s="1" t="s">
        <v>453</v>
      </c>
      <c r="B2" s="63"/>
      <c r="C2" s="63"/>
      <c r="D2" s="63"/>
      <c r="E2" s="63"/>
      <c r="F2" s="63"/>
      <c r="G2" s="63"/>
    </row>
    <row r="3" spans="1:13" s="66" customFormat="1" ht="54" customHeight="1" x14ac:dyDescent="0.3">
      <c r="A3" s="106" t="s">
        <v>463</v>
      </c>
      <c r="B3" s="64" t="s">
        <v>430</v>
      </c>
      <c r="C3" s="64" t="s">
        <v>431</v>
      </c>
      <c r="D3" s="64" t="s">
        <v>465</v>
      </c>
      <c r="E3" s="64" t="s">
        <v>432</v>
      </c>
      <c r="F3" s="64" t="s">
        <v>433</v>
      </c>
      <c r="G3" s="65" t="s">
        <v>429</v>
      </c>
      <c r="L3" s="67"/>
      <c r="M3" s="67"/>
    </row>
    <row r="4" spans="1:13" s="62" customFormat="1" ht="18.899999999999999" customHeight="1" x14ac:dyDescent="0.3">
      <c r="A4" s="84" t="s">
        <v>373</v>
      </c>
      <c r="B4" s="69">
        <v>1630</v>
      </c>
      <c r="C4" s="70">
        <v>137.20538721</v>
      </c>
      <c r="D4" s="70">
        <v>157.03912271999999</v>
      </c>
      <c r="E4" s="69">
        <v>1933</v>
      </c>
      <c r="F4" s="70">
        <v>162.68304999</v>
      </c>
      <c r="G4" s="85">
        <v>179.48253592</v>
      </c>
    </row>
    <row r="5" spans="1:13" s="62" customFormat="1" ht="18.899999999999999" customHeight="1" x14ac:dyDescent="0.3">
      <c r="A5" s="84" t="s">
        <v>358</v>
      </c>
      <c r="B5" s="69">
        <v>1547</v>
      </c>
      <c r="C5" s="70">
        <v>136.35962979000001</v>
      </c>
      <c r="D5" s="70">
        <v>140.91797915000001</v>
      </c>
      <c r="E5" s="69">
        <v>1899</v>
      </c>
      <c r="F5" s="70">
        <v>164.91532783</v>
      </c>
      <c r="G5" s="85">
        <v>161.72961538000001</v>
      </c>
    </row>
    <row r="6" spans="1:13" s="62" customFormat="1" ht="18.899999999999999" customHeight="1" x14ac:dyDescent="0.3">
      <c r="A6" s="84" t="s">
        <v>391</v>
      </c>
      <c r="B6" s="69">
        <v>1219</v>
      </c>
      <c r="C6" s="70">
        <v>147.45373169999999</v>
      </c>
      <c r="D6" s="70">
        <v>180.58692697000001</v>
      </c>
      <c r="E6" s="69">
        <v>1645</v>
      </c>
      <c r="F6" s="70">
        <v>168.1488296</v>
      </c>
      <c r="G6" s="85">
        <v>200.87508274000001</v>
      </c>
    </row>
    <row r="7" spans="1:13" s="62" customFormat="1" ht="18.899999999999999" customHeight="1" x14ac:dyDescent="0.3">
      <c r="A7" s="84" t="s">
        <v>359</v>
      </c>
      <c r="B7" s="69">
        <v>1074</v>
      </c>
      <c r="C7" s="70">
        <v>117.84068465999999</v>
      </c>
      <c r="D7" s="70">
        <v>124.32035003999999</v>
      </c>
      <c r="E7" s="69">
        <v>1225</v>
      </c>
      <c r="F7" s="70">
        <v>123.4754561</v>
      </c>
      <c r="G7" s="85">
        <v>131.69144503000001</v>
      </c>
    </row>
    <row r="8" spans="1:13" s="62" customFormat="1" ht="18.899999999999999" customHeight="1" x14ac:dyDescent="0.3">
      <c r="A8" s="84" t="s">
        <v>360</v>
      </c>
      <c r="B8" s="69">
        <v>1139</v>
      </c>
      <c r="C8" s="70">
        <v>148.65570346999999</v>
      </c>
      <c r="D8" s="70">
        <v>148.99628693</v>
      </c>
      <c r="E8" s="69">
        <v>1241</v>
      </c>
      <c r="F8" s="70">
        <v>160.29449754999999</v>
      </c>
      <c r="G8" s="85">
        <v>157.05828674</v>
      </c>
    </row>
    <row r="9" spans="1:13" s="62" customFormat="1" ht="18.899999999999999" customHeight="1" x14ac:dyDescent="0.3">
      <c r="A9" s="84" t="s">
        <v>372</v>
      </c>
      <c r="B9" s="69">
        <v>930</v>
      </c>
      <c r="C9" s="70">
        <v>156.19751428000001</v>
      </c>
      <c r="D9" s="70">
        <v>172.82085411</v>
      </c>
      <c r="E9" s="69">
        <v>1181</v>
      </c>
      <c r="F9" s="70">
        <v>184.56008750999999</v>
      </c>
      <c r="G9" s="85">
        <v>191.02313504</v>
      </c>
    </row>
    <row r="10" spans="1:13" s="62" customFormat="1" ht="18.899999999999999" customHeight="1" x14ac:dyDescent="0.3">
      <c r="A10" s="84" t="s">
        <v>361</v>
      </c>
      <c r="B10" s="69">
        <v>1073</v>
      </c>
      <c r="C10" s="70">
        <v>265.46264226</v>
      </c>
      <c r="D10" s="70">
        <v>265.36406569000002</v>
      </c>
      <c r="E10" s="69">
        <v>1166</v>
      </c>
      <c r="F10" s="70">
        <v>291.93790686</v>
      </c>
      <c r="G10" s="85">
        <v>275.79585336000002</v>
      </c>
    </row>
    <row r="11" spans="1:13" s="62" customFormat="1" ht="18.899999999999999" customHeight="1" x14ac:dyDescent="0.3">
      <c r="A11" s="84" t="s">
        <v>362</v>
      </c>
      <c r="B11" s="69">
        <v>1072</v>
      </c>
      <c r="C11" s="70">
        <v>251.87969924999999</v>
      </c>
      <c r="D11" s="70">
        <v>235.16003631999999</v>
      </c>
      <c r="E11" s="69">
        <v>925</v>
      </c>
      <c r="F11" s="70">
        <v>222.67693789</v>
      </c>
      <c r="G11" s="85">
        <v>198.09956160999999</v>
      </c>
    </row>
    <row r="12" spans="1:13" s="62" customFormat="1" ht="18.899999999999999" customHeight="1" x14ac:dyDescent="0.3">
      <c r="A12" s="84" t="s">
        <v>363</v>
      </c>
      <c r="B12" s="69">
        <v>1376</v>
      </c>
      <c r="C12" s="70">
        <v>144.56818659000001</v>
      </c>
      <c r="D12" s="70">
        <v>141.40232476</v>
      </c>
      <c r="E12" s="69">
        <v>1554</v>
      </c>
      <c r="F12" s="70">
        <v>156.74803308</v>
      </c>
      <c r="G12" s="85">
        <v>149.56843544</v>
      </c>
    </row>
    <row r="13" spans="1:13" s="62" customFormat="1" ht="18.899999999999999" customHeight="1" x14ac:dyDescent="0.3">
      <c r="A13" s="84" t="s">
        <v>364</v>
      </c>
      <c r="B13" s="69">
        <v>1547</v>
      </c>
      <c r="C13" s="70">
        <v>145.94339622999999</v>
      </c>
      <c r="D13" s="70">
        <v>149.22039054000001</v>
      </c>
      <c r="E13" s="69">
        <v>1670</v>
      </c>
      <c r="F13" s="70">
        <v>158.65475964000001</v>
      </c>
      <c r="G13" s="85">
        <v>159.82343967</v>
      </c>
    </row>
    <row r="14" spans="1:13" s="62" customFormat="1" ht="18.899999999999999" customHeight="1" x14ac:dyDescent="0.3">
      <c r="A14" s="84" t="s">
        <v>365</v>
      </c>
      <c r="B14" s="69">
        <v>1210</v>
      </c>
      <c r="C14" s="70">
        <v>138.01756587</v>
      </c>
      <c r="D14" s="70">
        <v>139.43674010999999</v>
      </c>
      <c r="E14" s="69">
        <v>1379</v>
      </c>
      <c r="F14" s="70">
        <v>157.25852434999999</v>
      </c>
      <c r="G14" s="85">
        <v>151.6091059</v>
      </c>
    </row>
    <row r="15" spans="1:13" s="62" customFormat="1" ht="18.899999999999999" customHeight="1" x14ac:dyDescent="0.3">
      <c r="A15" s="84" t="s">
        <v>366</v>
      </c>
      <c r="B15" s="69">
        <v>1850</v>
      </c>
      <c r="C15" s="70">
        <v>266.22535617</v>
      </c>
      <c r="D15" s="70">
        <v>262.53531045</v>
      </c>
      <c r="E15" s="69">
        <v>2484</v>
      </c>
      <c r="F15" s="70">
        <v>349.51456310999998</v>
      </c>
      <c r="G15" s="85">
        <v>342.07328969000002</v>
      </c>
    </row>
    <row r="16" spans="1:13" s="62" customFormat="1" ht="18.899999999999999" customHeight="1" x14ac:dyDescent="0.3">
      <c r="A16" s="84" t="s">
        <v>367</v>
      </c>
      <c r="B16" s="69">
        <v>633</v>
      </c>
      <c r="C16" s="70">
        <v>153.30588520000001</v>
      </c>
      <c r="D16" s="70">
        <v>154.11911047999999</v>
      </c>
      <c r="E16" s="69">
        <v>654</v>
      </c>
      <c r="F16" s="70">
        <v>161.28236745000001</v>
      </c>
      <c r="G16" s="85">
        <v>155.47700072999999</v>
      </c>
    </row>
    <row r="17" spans="1:9" s="62" customFormat="1" ht="18.899999999999999" customHeight="1" x14ac:dyDescent="0.3">
      <c r="A17" s="84" t="s">
        <v>371</v>
      </c>
      <c r="B17" s="69">
        <v>913</v>
      </c>
      <c r="C17" s="70">
        <v>167.95437822</v>
      </c>
      <c r="D17" s="70">
        <v>192.29411057999999</v>
      </c>
      <c r="E17" s="69">
        <v>1102</v>
      </c>
      <c r="F17" s="70">
        <v>198.95287958</v>
      </c>
      <c r="G17" s="85">
        <v>220.50208732999999</v>
      </c>
    </row>
    <row r="18" spans="1:9" s="62" customFormat="1" ht="18.899999999999999" customHeight="1" x14ac:dyDescent="0.3">
      <c r="A18" s="84" t="s">
        <v>368</v>
      </c>
      <c r="B18" s="69">
        <v>1048</v>
      </c>
      <c r="C18" s="70">
        <v>204.52771272000001</v>
      </c>
      <c r="D18" s="70">
        <v>213.32935918000001</v>
      </c>
      <c r="E18" s="69">
        <v>1352</v>
      </c>
      <c r="F18" s="70">
        <v>258.80551301999998</v>
      </c>
      <c r="G18" s="85">
        <v>262.58229417000001</v>
      </c>
    </row>
    <row r="19" spans="1:9" s="62" customFormat="1" ht="18.899999999999999" customHeight="1" x14ac:dyDescent="0.3">
      <c r="A19" s="84" t="s">
        <v>369</v>
      </c>
      <c r="B19" s="69">
        <v>1125</v>
      </c>
      <c r="C19" s="70">
        <v>184.91124260000001</v>
      </c>
      <c r="D19" s="70">
        <v>205.61800500000001</v>
      </c>
      <c r="E19" s="69">
        <v>1333</v>
      </c>
      <c r="F19" s="70">
        <v>214.51560990999999</v>
      </c>
      <c r="G19" s="85">
        <v>236.89801179</v>
      </c>
    </row>
    <row r="20" spans="1:9" s="62" customFormat="1" ht="18.899999999999999" customHeight="1" x14ac:dyDescent="0.3">
      <c r="A20" s="84" t="s">
        <v>370</v>
      </c>
      <c r="B20" s="69">
        <v>1463</v>
      </c>
      <c r="C20" s="70">
        <v>159.03902597999999</v>
      </c>
      <c r="D20" s="70">
        <v>198.8900601</v>
      </c>
      <c r="E20" s="69">
        <v>1876</v>
      </c>
      <c r="F20" s="70">
        <v>196.25483836999999</v>
      </c>
      <c r="G20" s="85">
        <v>235.88148022999999</v>
      </c>
    </row>
    <row r="21" spans="1:9" s="62" customFormat="1" ht="18.899999999999999" customHeight="1" x14ac:dyDescent="0.3">
      <c r="A21" s="86" t="s">
        <v>170</v>
      </c>
      <c r="B21" s="87">
        <v>20849</v>
      </c>
      <c r="C21" s="88">
        <v>162.46902420000001</v>
      </c>
      <c r="D21" s="88">
        <v>151.44376854999999</v>
      </c>
      <c r="E21" s="87">
        <v>24619</v>
      </c>
      <c r="F21" s="88">
        <v>186.08887579</v>
      </c>
      <c r="G21" s="89">
        <v>169.52844956000001</v>
      </c>
    </row>
    <row r="22" spans="1:9" ht="18.899999999999999" customHeight="1" x14ac:dyDescent="0.25">
      <c r="A22" s="90" t="s">
        <v>29</v>
      </c>
      <c r="B22" s="91">
        <v>154665</v>
      </c>
      <c r="C22" s="92">
        <v>151.15872228000001</v>
      </c>
      <c r="D22" s="92">
        <v>155.55975414</v>
      </c>
      <c r="E22" s="91">
        <v>196544</v>
      </c>
      <c r="F22" s="92">
        <v>181.29090815000001</v>
      </c>
      <c r="G22" s="93">
        <v>181.29090815000001</v>
      </c>
      <c r="H22" s="94"/>
      <c r="I22" s="94"/>
    </row>
    <row r="23" spans="1:9" ht="18.899999999999999" customHeight="1" x14ac:dyDescent="0.25">
      <c r="A23" s="77" t="s">
        <v>417</v>
      </c>
    </row>
    <row r="25" spans="1:9" ht="15.6" x14ac:dyDescent="0.3">
      <c r="A25" s="123" t="s">
        <v>471</v>
      </c>
      <c r="B25" s="80"/>
      <c r="C25" s="80"/>
      <c r="D25" s="80"/>
      <c r="E25" s="80"/>
      <c r="F25" s="80"/>
      <c r="G25" s="80"/>
    </row>
    <row r="26" spans="1:9" x14ac:dyDescent="0.25">
      <c r="E26" s="79"/>
    </row>
    <row r="27" spans="1:9" x14ac:dyDescent="0.25">
      <c r="E27" s="79"/>
    </row>
    <row r="28" spans="1:9" x14ac:dyDescent="0.25">
      <c r="E28" s="79"/>
    </row>
    <row r="29" spans="1:9" x14ac:dyDescent="0.25">
      <c r="E29" s="79"/>
    </row>
    <row r="30" spans="1:9" x14ac:dyDescent="0.25">
      <c r="E30" s="79"/>
    </row>
    <row r="31" spans="1:9" x14ac:dyDescent="0.25">
      <c r="E31" s="79"/>
    </row>
    <row r="32" spans="1:9" x14ac:dyDescent="0.25">
      <c r="E32" s="79"/>
    </row>
    <row r="33" spans="1:7" x14ac:dyDescent="0.25">
      <c r="E33" s="79"/>
    </row>
    <row r="34" spans="1:7" x14ac:dyDescent="0.25">
      <c r="E34" s="79"/>
    </row>
    <row r="35" spans="1:7" x14ac:dyDescent="0.25">
      <c r="E35" s="79"/>
    </row>
    <row r="36" spans="1:7" x14ac:dyDescent="0.25">
      <c r="E36" s="79"/>
    </row>
    <row r="37" spans="1:7" x14ac:dyDescent="0.25">
      <c r="E37" s="79"/>
    </row>
    <row r="38" spans="1:7" x14ac:dyDescent="0.25">
      <c r="E38" s="79"/>
    </row>
    <row r="39" spans="1:7" x14ac:dyDescent="0.25">
      <c r="E39" s="79"/>
    </row>
    <row r="40" spans="1:7" x14ac:dyDescent="0.25">
      <c r="E40" s="79"/>
    </row>
    <row r="41" spans="1:7" x14ac:dyDescent="0.25">
      <c r="E41" s="79"/>
    </row>
    <row r="42" spans="1:7" x14ac:dyDescent="0.25">
      <c r="E42" s="79"/>
    </row>
    <row r="43" spans="1:7" x14ac:dyDescent="0.25">
      <c r="E43" s="79"/>
    </row>
    <row r="44" spans="1:7" x14ac:dyDescent="0.25">
      <c r="E44" s="79"/>
    </row>
    <row r="45" spans="1:7" x14ac:dyDescent="0.25">
      <c r="A45" s="62"/>
      <c r="C45" s="62"/>
      <c r="D45" s="62"/>
      <c r="E45" s="62"/>
      <c r="F45" s="62"/>
      <c r="G45" s="62"/>
    </row>
    <row r="46" spans="1:7" x14ac:dyDescent="0.25">
      <c r="E46" s="79"/>
    </row>
    <row r="47" spans="1:7" x14ac:dyDescent="0.25">
      <c r="E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M44"/>
  <sheetViews>
    <sheetView showGridLines="0" zoomScale="80" zoomScaleNormal="80" workbookViewId="0"/>
  </sheetViews>
  <sheetFormatPr defaultColWidth="9.33203125" defaultRowHeight="15" x14ac:dyDescent="0.25"/>
  <cols>
    <col min="1" max="1" width="55.44140625" style="79" customWidth="1"/>
    <col min="2" max="4" width="20.77734375" style="79" customWidth="1"/>
    <col min="5" max="5" width="20.77734375" style="78" customWidth="1"/>
    <col min="6" max="7" width="20.77734375" style="79" customWidth="1"/>
    <col min="8" max="9" width="10.5546875" style="79" customWidth="1"/>
    <col min="10" max="16384" width="9.33203125" style="79"/>
  </cols>
  <sheetData>
    <row r="1" spans="1:13" s="62" customFormat="1" ht="18.899999999999999" customHeight="1" x14ac:dyDescent="0.3">
      <c r="A1" s="122" t="s">
        <v>452</v>
      </c>
      <c r="B1" s="61"/>
      <c r="C1" s="61"/>
      <c r="D1" s="61"/>
      <c r="E1" s="61"/>
      <c r="F1" s="61"/>
      <c r="G1" s="61"/>
    </row>
    <row r="2" spans="1:13" s="62" customFormat="1" ht="18.899999999999999" customHeight="1" x14ac:dyDescent="0.3">
      <c r="A2" s="1" t="s">
        <v>453</v>
      </c>
      <c r="B2" s="63"/>
      <c r="C2" s="63"/>
      <c r="D2" s="63"/>
      <c r="E2" s="63"/>
      <c r="F2" s="63"/>
      <c r="G2" s="63"/>
    </row>
    <row r="3" spans="1:13" s="66" customFormat="1" ht="54" customHeight="1" x14ac:dyDescent="0.3">
      <c r="A3" s="106" t="s">
        <v>463</v>
      </c>
      <c r="B3" s="64" t="s">
        <v>430</v>
      </c>
      <c r="C3" s="64" t="s">
        <v>431</v>
      </c>
      <c r="D3" s="64" t="s">
        <v>465</v>
      </c>
      <c r="E3" s="64" t="s">
        <v>432</v>
      </c>
      <c r="F3" s="64" t="s">
        <v>433</v>
      </c>
      <c r="G3" s="65" t="s">
        <v>429</v>
      </c>
      <c r="L3" s="67"/>
      <c r="M3" s="67"/>
    </row>
    <row r="4" spans="1:13" s="62" customFormat="1" ht="56.25" customHeight="1" x14ac:dyDescent="0.3">
      <c r="A4" s="95" t="s">
        <v>384</v>
      </c>
      <c r="B4" s="69">
        <v>842</v>
      </c>
      <c r="C4" s="70">
        <v>140.54414955999999</v>
      </c>
      <c r="D4" s="70">
        <v>153.72069668</v>
      </c>
      <c r="E4" s="69">
        <v>1074</v>
      </c>
      <c r="F4" s="70">
        <v>185.23628837999999</v>
      </c>
      <c r="G4" s="85">
        <v>187.81875608999999</v>
      </c>
    </row>
    <row r="5" spans="1:13" s="62" customFormat="1" ht="56.25" customHeight="1" x14ac:dyDescent="0.3">
      <c r="A5" s="95" t="s">
        <v>374</v>
      </c>
      <c r="B5" s="69">
        <v>122</v>
      </c>
      <c r="C5" s="70">
        <v>130.90128755000001</v>
      </c>
      <c r="D5" s="70">
        <v>203.95961930999999</v>
      </c>
      <c r="E5" s="69">
        <v>138</v>
      </c>
      <c r="F5" s="70">
        <v>165.4676259</v>
      </c>
      <c r="G5" s="85">
        <v>244.53792935999999</v>
      </c>
    </row>
    <row r="6" spans="1:13" s="62" customFormat="1" ht="56.25" customHeight="1" x14ac:dyDescent="0.3">
      <c r="A6" s="95" t="s">
        <v>385</v>
      </c>
      <c r="B6" s="69">
        <v>1467</v>
      </c>
      <c r="C6" s="70">
        <v>142.66264709000001</v>
      </c>
      <c r="D6" s="70">
        <v>211.95316299999999</v>
      </c>
      <c r="E6" s="69">
        <v>2156</v>
      </c>
      <c r="F6" s="70">
        <v>218.21862347999999</v>
      </c>
      <c r="G6" s="85">
        <v>311.30739770000002</v>
      </c>
    </row>
    <row r="7" spans="1:13" s="62" customFormat="1" ht="56.25" customHeight="1" x14ac:dyDescent="0.3">
      <c r="A7" s="95" t="s">
        <v>383</v>
      </c>
      <c r="B7" s="69">
        <v>1702</v>
      </c>
      <c r="C7" s="70">
        <v>217.31358528999999</v>
      </c>
      <c r="D7" s="70">
        <v>271.73317162000001</v>
      </c>
      <c r="E7" s="69">
        <v>2201</v>
      </c>
      <c r="F7" s="70">
        <v>276.95985906999999</v>
      </c>
      <c r="G7" s="85">
        <v>337.20398961000001</v>
      </c>
    </row>
    <row r="8" spans="1:13" s="62" customFormat="1" ht="56.25" customHeight="1" x14ac:dyDescent="0.3">
      <c r="A8" s="95" t="s">
        <v>388</v>
      </c>
      <c r="B8" s="69">
        <v>183</v>
      </c>
      <c r="C8" s="70">
        <v>185.22267206000001</v>
      </c>
      <c r="D8" s="70">
        <v>283.08078748999998</v>
      </c>
      <c r="E8" s="69">
        <v>228</v>
      </c>
      <c r="F8" s="70">
        <v>222.65625</v>
      </c>
      <c r="G8" s="85">
        <v>314.97205234</v>
      </c>
    </row>
    <row r="9" spans="1:13" s="62" customFormat="1" ht="56.25" customHeight="1" x14ac:dyDescent="0.3">
      <c r="A9" s="95" t="s">
        <v>389</v>
      </c>
      <c r="B9" s="69">
        <v>126</v>
      </c>
      <c r="C9" s="70">
        <v>150.53763441000001</v>
      </c>
      <c r="D9" s="70">
        <v>197.92058051000001</v>
      </c>
      <c r="E9" s="69">
        <v>200</v>
      </c>
      <c r="F9" s="70">
        <v>257.40025739999999</v>
      </c>
      <c r="G9" s="85">
        <v>314.13965985999999</v>
      </c>
    </row>
    <row r="10" spans="1:13" s="62" customFormat="1" ht="56.25" customHeight="1" x14ac:dyDescent="0.3">
      <c r="A10" s="95" t="s">
        <v>390</v>
      </c>
      <c r="B10" s="69">
        <v>160</v>
      </c>
      <c r="C10" s="70">
        <v>154.14258189</v>
      </c>
      <c r="D10" s="70">
        <v>215.6373973</v>
      </c>
      <c r="E10" s="69">
        <v>191</v>
      </c>
      <c r="F10" s="70">
        <v>200.84121977000001</v>
      </c>
      <c r="G10" s="85">
        <v>271.91401723000001</v>
      </c>
    </row>
    <row r="11" spans="1:13" s="62" customFormat="1" ht="56.25" customHeight="1" x14ac:dyDescent="0.3">
      <c r="A11" s="95" t="s">
        <v>377</v>
      </c>
      <c r="B11" s="69">
        <v>536</v>
      </c>
      <c r="C11" s="70">
        <v>184.70020675000001</v>
      </c>
      <c r="D11" s="70">
        <v>293.33078082999998</v>
      </c>
      <c r="E11" s="69">
        <v>637</v>
      </c>
      <c r="F11" s="70">
        <v>208.37422308999999</v>
      </c>
      <c r="G11" s="85">
        <v>309.38766034999998</v>
      </c>
    </row>
    <row r="12" spans="1:13" s="62" customFormat="1" ht="56.25" customHeight="1" x14ac:dyDescent="0.3">
      <c r="A12" s="95" t="s">
        <v>378</v>
      </c>
      <c r="B12" s="69">
        <v>539</v>
      </c>
      <c r="C12" s="70">
        <v>160.32123736</v>
      </c>
      <c r="D12" s="70">
        <v>250.99162711</v>
      </c>
      <c r="E12" s="69">
        <v>665</v>
      </c>
      <c r="F12" s="70">
        <v>184.41486412</v>
      </c>
      <c r="G12" s="85">
        <v>273.56151449999999</v>
      </c>
    </row>
    <row r="13" spans="1:13" s="62" customFormat="1" ht="56.25" customHeight="1" x14ac:dyDescent="0.3">
      <c r="A13" s="95" t="s">
        <v>386</v>
      </c>
      <c r="B13" s="69">
        <v>345</v>
      </c>
      <c r="C13" s="70">
        <v>150.98468270999999</v>
      </c>
      <c r="D13" s="70">
        <v>233.47612287000001</v>
      </c>
      <c r="E13" s="69">
        <v>603</v>
      </c>
      <c r="F13" s="70">
        <v>251.04079933</v>
      </c>
      <c r="G13" s="85">
        <v>381.16677901999998</v>
      </c>
    </row>
    <row r="14" spans="1:13" s="62" customFormat="1" ht="56.25" customHeight="1" x14ac:dyDescent="0.3">
      <c r="A14" s="95" t="s">
        <v>387</v>
      </c>
      <c r="B14" s="69">
        <v>436</v>
      </c>
      <c r="C14" s="70">
        <v>183.57894737000001</v>
      </c>
      <c r="D14" s="70">
        <v>287.97733416</v>
      </c>
      <c r="E14" s="69">
        <v>724</v>
      </c>
      <c r="F14" s="70">
        <v>281.82172050999998</v>
      </c>
      <c r="G14" s="85">
        <v>417.96832110999998</v>
      </c>
    </row>
    <row r="15" spans="1:13" s="62" customFormat="1" ht="56.25" customHeight="1" x14ac:dyDescent="0.3">
      <c r="A15" s="95" t="s">
        <v>379</v>
      </c>
      <c r="B15" s="69">
        <v>213</v>
      </c>
      <c r="C15" s="70">
        <v>116.64841183</v>
      </c>
      <c r="D15" s="70">
        <v>188.15672993000001</v>
      </c>
      <c r="E15" s="69">
        <v>431</v>
      </c>
      <c r="F15" s="70">
        <v>226.24671916</v>
      </c>
      <c r="G15" s="85">
        <v>351.41198675999999</v>
      </c>
    </row>
    <row r="16" spans="1:13" s="62" customFormat="1" ht="56.25" customHeight="1" x14ac:dyDescent="0.3">
      <c r="A16" s="95" t="s">
        <v>382</v>
      </c>
      <c r="B16" s="69">
        <v>167</v>
      </c>
      <c r="C16" s="70">
        <v>170.23445464</v>
      </c>
      <c r="D16" s="70">
        <v>285.89928473999998</v>
      </c>
      <c r="E16" s="69">
        <v>291</v>
      </c>
      <c r="F16" s="70">
        <v>280.34682081</v>
      </c>
      <c r="G16" s="85">
        <v>464.14922847999998</v>
      </c>
    </row>
    <row r="17" spans="1:9" s="62" customFormat="1" ht="56.25" customHeight="1" x14ac:dyDescent="0.3">
      <c r="A17" s="95" t="s">
        <v>381</v>
      </c>
      <c r="B17" s="69">
        <v>1333</v>
      </c>
      <c r="C17" s="70">
        <v>290.85751691000002</v>
      </c>
      <c r="D17" s="70">
        <v>480.19602275</v>
      </c>
      <c r="E17" s="69">
        <v>1891</v>
      </c>
      <c r="F17" s="70">
        <v>377.36978647000001</v>
      </c>
      <c r="G17" s="85">
        <v>589.36998400000004</v>
      </c>
    </row>
    <row r="18" spans="1:9" s="62" customFormat="1" ht="56.25" customHeight="1" x14ac:dyDescent="0.3">
      <c r="A18" s="95" t="s">
        <v>380</v>
      </c>
      <c r="B18" s="69">
        <v>334</v>
      </c>
      <c r="C18" s="70">
        <v>174.41253263999999</v>
      </c>
      <c r="D18" s="70">
        <v>278.60208720999998</v>
      </c>
      <c r="E18" s="69">
        <v>510</v>
      </c>
      <c r="F18" s="70">
        <v>253.85764062000001</v>
      </c>
      <c r="G18" s="85">
        <v>391.82382982000001</v>
      </c>
    </row>
    <row r="19" spans="1:9" s="62" customFormat="1" ht="18.600000000000001" customHeight="1" x14ac:dyDescent="0.3">
      <c r="A19" s="86" t="s">
        <v>168</v>
      </c>
      <c r="B19" s="87">
        <v>8505</v>
      </c>
      <c r="C19" s="88">
        <v>176.70891336</v>
      </c>
      <c r="D19" s="88">
        <v>214.47574276</v>
      </c>
      <c r="E19" s="87">
        <v>11940</v>
      </c>
      <c r="F19" s="88">
        <v>244.63202754</v>
      </c>
      <c r="G19" s="89">
        <v>283.54373602999999</v>
      </c>
    </row>
    <row r="20" spans="1:9" ht="18.899999999999999" customHeight="1" x14ac:dyDescent="0.25">
      <c r="A20" s="90" t="s">
        <v>29</v>
      </c>
      <c r="B20" s="91">
        <v>154665</v>
      </c>
      <c r="C20" s="92">
        <v>151.15872228000001</v>
      </c>
      <c r="D20" s="92">
        <v>155.55975414</v>
      </c>
      <c r="E20" s="91">
        <v>196544</v>
      </c>
      <c r="F20" s="92">
        <v>181.29090815000001</v>
      </c>
      <c r="G20" s="93">
        <v>181.29090815000001</v>
      </c>
      <c r="H20" s="94"/>
      <c r="I20" s="94"/>
    </row>
    <row r="21" spans="1:9" ht="18.899999999999999" customHeight="1" x14ac:dyDescent="0.25">
      <c r="A21" s="77" t="s">
        <v>417</v>
      </c>
    </row>
    <row r="23" spans="1:9" ht="15.6" x14ac:dyDescent="0.3">
      <c r="A23" s="123" t="s">
        <v>471</v>
      </c>
      <c r="B23" s="80"/>
      <c r="C23" s="80"/>
      <c r="D23" s="80"/>
      <c r="E23" s="80"/>
      <c r="F23" s="80"/>
      <c r="G23" s="80"/>
    </row>
    <row r="24" spans="1:9" x14ac:dyDescent="0.25">
      <c r="E24" s="79"/>
    </row>
    <row r="25" spans="1:9" x14ac:dyDescent="0.25">
      <c r="E25" s="79"/>
    </row>
    <row r="26" spans="1:9" x14ac:dyDescent="0.25">
      <c r="E26" s="79"/>
    </row>
    <row r="27" spans="1:9" x14ac:dyDescent="0.25">
      <c r="E27" s="79"/>
    </row>
    <row r="28" spans="1:9" x14ac:dyDescent="0.25">
      <c r="E28" s="79"/>
    </row>
    <row r="29" spans="1:9" x14ac:dyDescent="0.25">
      <c r="E29" s="79"/>
    </row>
    <row r="30" spans="1:9" x14ac:dyDescent="0.25">
      <c r="E30" s="79"/>
    </row>
    <row r="31" spans="1:9" x14ac:dyDescent="0.25">
      <c r="E31" s="79"/>
    </row>
    <row r="32" spans="1:9" x14ac:dyDescent="0.25">
      <c r="E32" s="79"/>
    </row>
    <row r="33" spans="1:7" x14ac:dyDescent="0.25">
      <c r="E33" s="79"/>
    </row>
    <row r="34" spans="1:7" x14ac:dyDescent="0.25">
      <c r="E34" s="79"/>
    </row>
    <row r="35" spans="1:7" x14ac:dyDescent="0.25">
      <c r="E35" s="79"/>
    </row>
    <row r="36" spans="1:7" x14ac:dyDescent="0.25">
      <c r="E36" s="79"/>
    </row>
    <row r="37" spans="1:7" x14ac:dyDescent="0.25">
      <c r="E37" s="79"/>
    </row>
    <row r="38" spans="1:7" x14ac:dyDescent="0.25">
      <c r="E38" s="79"/>
    </row>
    <row r="39" spans="1:7" x14ac:dyDescent="0.25">
      <c r="E39" s="79"/>
    </row>
    <row r="40" spans="1:7" x14ac:dyDescent="0.25">
      <c r="E40" s="79"/>
    </row>
    <row r="41" spans="1:7" x14ac:dyDescent="0.25">
      <c r="E41" s="79"/>
    </row>
    <row r="42" spans="1:7" x14ac:dyDescent="0.25">
      <c r="A42" s="62"/>
      <c r="C42" s="62"/>
      <c r="D42" s="62"/>
      <c r="E42" s="62"/>
      <c r="F42" s="62"/>
      <c r="G42" s="62"/>
    </row>
    <row r="43" spans="1:7" x14ac:dyDescent="0.25">
      <c r="E43" s="79"/>
    </row>
    <row r="44" spans="1:7" x14ac:dyDescent="0.25">
      <c r="E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I37"/>
  <sheetViews>
    <sheetView showGridLines="0" workbookViewId="0"/>
  </sheetViews>
  <sheetFormatPr defaultColWidth="9.33203125" defaultRowHeight="15" x14ac:dyDescent="0.25"/>
  <cols>
    <col min="1" max="1" width="41.5546875" style="79" customWidth="1"/>
    <col min="2" max="2" width="21.88671875" style="78" customWidth="1"/>
    <col min="3" max="3" width="21.88671875" style="79" customWidth="1"/>
    <col min="4" max="6" width="16.109375" style="79" customWidth="1"/>
    <col min="7" max="7" width="16.109375" style="78" customWidth="1"/>
    <col min="8" max="9" width="16.109375" style="79" customWidth="1"/>
    <col min="10" max="11" width="10.5546875" style="79" customWidth="1"/>
    <col min="12" max="16384" width="9.33203125" style="79"/>
  </cols>
  <sheetData>
    <row r="1" spans="1:7" s="62" customFormat="1" ht="18.899999999999999" customHeight="1" x14ac:dyDescent="0.3">
      <c r="A1" s="122" t="s">
        <v>454</v>
      </c>
      <c r="B1" s="61"/>
      <c r="C1" s="61"/>
      <c r="D1" s="61"/>
    </row>
    <row r="2" spans="1:7" s="62" customFormat="1" ht="18.899999999999999" customHeight="1" x14ac:dyDescent="0.3">
      <c r="A2" s="1" t="s">
        <v>455</v>
      </c>
      <c r="B2" s="63"/>
      <c r="C2" s="63"/>
      <c r="D2" s="96"/>
    </row>
    <row r="3" spans="1:7" ht="31.2" x14ac:dyDescent="0.25">
      <c r="A3" s="81" t="s">
        <v>30</v>
      </c>
      <c r="B3" s="82" t="s">
        <v>428</v>
      </c>
      <c r="C3" s="101" t="s">
        <v>429</v>
      </c>
      <c r="G3" s="79"/>
    </row>
    <row r="4" spans="1:7" ht="18.899999999999999" customHeight="1" x14ac:dyDescent="0.25">
      <c r="A4" s="84" t="s">
        <v>175</v>
      </c>
      <c r="B4" s="85">
        <v>152.01490415999999</v>
      </c>
      <c r="C4" s="85">
        <v>170.70753266</v>
      </c>
      <c r="E4" s="41"/>
      <c r="F4" s="42"/>
      <c r="G4" s="42"/>
    </row>
    <row r="5" spans="1:7" ht="18.899999999999999" customHeight="1" x14ac:dyDescent="0.25">
      <c r="A5" s="84" t="s">
        <v>33</v>
      </c>
      <c r="B5" s="85">
        <v>149.88731103000001</v>
      </c>
      <c r="C5" s="85">
        <v>172.37208676</v>
      </c>
      <c r="E5" s="59"/>
      <c r="F5" s="58"/>
      <c r="G5" s="58"/>
    </row>
    <row r="6" spans="1:7" ht="18.899999999999999" customHeight="1" x14ac:dyDescent="0.25">
      <c r="A6" s="84" t="s">
        <v>32</v>
      </c>
      <c r="B6" s="85">
        <v>143.06365546000001</v>
      </c>
      <c r="C6" s="85">
        <v>180.11310040999999</v>
      </c>
      <c r="E6" s="59"/>
      <c r="F6" s="58"/>
      <c r="G6" s="58"/>
    </row>
    <row r="7" spans="1:7" ht="18.899999999999999" customHeight="1" x14ac:dyDescent="0.25">
      <c r="A7" s="84" t="s">
        <v>31</v>
      </c>
      <c r="B7" s="85">
        <v>166.12667268999999</v>
      </c>
      <c r="C7" s="85">
        <v>223.58144504000001</v>
      </c>
      <c r="E7" s="59"/>
      <c r="F7" s="58"/>
      <c r="G7" s="58"/>
    </row>
    <row r="8" spans="1:7" ht="18.899999999999999" customHeight="1" x14ac:dyDescent="0.25">
      <c r="A8" s="84" t="s">
        <v>174</v>
      </c>
      <c r="B8" s="85">
        <v>198.03379118000001</v>
      </c>
      <c r="C8" s="85">
        <v>200.25501202000001</v>
      </c>
      <c r="E8" s="59"/>
      <c r="F8" s="58"/>
      <c r="G8" s="58"/>
    </row>
    <row r="9" spans="1:7" ht="18.899999999999999" customHeight="1" x14ac:dyDescent="0.25">
      <c r="A9" s="84" t="s">
        <v>173</v>
      </c>
      <c r="B9" s="85">
        <v>135.83895207</v>
      </c>
      <c r="C9" s="85">
        <v>155.93129822</v>
      </c>
      <c r="E9" s="51"/>
      <c r="F9" s="50"/>
    </row>
    <row r="10" spans="1:7" ht="18.899999999999999" customHeight="1" x14ac:dyDescent="0.25">
      <c r="A10" s="84" t="s">
        <v>36</v>
      </c>
      <c r="B10" s="85">
        <v>147.78034968</v>
      </c>
      <c r="C10" s="85">
        <v>165.74038372999999</v>
      </c>
      <c r="E10" s="59"/>
      <c r="F10" s="58"/>
      <c r="G10" s="58"/>
    </row>
    <row r="11" spans="1:7" ht="18.899999999999999" customHeight="1" x14ac:dyDescent="0.25">
      <c r="A11" s="84" t="s">
        <v>35</v>
      </c>
      <c r="B11" s="85">
        <v>157.63432177000001</v>
      </c>
      <c r="C11" s="85">
        <v>172.60472730999999</v>
      </c>
      <c r="E11" s="59"/>
      <c r="F11" s="58"/>
      <c r="G11" s="58"/>
    </row>
    <row r="12" spans="1:7" ht="18.899999999999999" customHeight="1" x14ac:dyDescent="0.25">
      <c r="A12" s="84" t="s">
        <v>34</v>
      </c>
      <c r="B12" s="85">
        <v>163.54329681999999</v>
      </c>
      <c r="C12" s="85">
        <v>193.67991240000001</v>
      </c>
      <c r="E12" s="59"/>
      <c r="F12" s="58"/>
      <c r="G12" s="58"/>
    </row>
    <row r="13" spans="1:7" ht="18.899999999999999" customHeight="1" x14ac:dyDescent="0.25">
      <c r="A13" s="84" t="s">
        <v>176</v>
      </c>
      <c r="B13" s="85">
        <v>196.29302675</v>
      </c>
      <c r="C13" s="85">
        <v>228.94751450999999</v>
      </c>
      <c r="E13" s="59"/>
      <c r="F13" s="58"/>
      <c r="G13" s="58"/>
    </row>
    <row r="14" spans="1:7" ht="18.899999999999999" customHeight="1" x14ac:dyDescent="0.25">
      <c r="A14" s="84" t="s">
        <v>152</v>
      </c>
      <c r="B14" s="85">
        <v>160.94041304999999</v>
      </c>
      <c r="C14" s="85">
        <v>211.06802852999999</v>
      </c>
      <c r="G14" s="79"/>
    </row>
    <row r="15" spans="1:7" ht="18.899999999999999" customHeight="1" x14ac:dyDescent="0.25">
      <c r="A15" s="77" t="s">
        <v>417</v>
      </c>
    </row>
    <row r="16" spans="1:7" x14ac:dyDescent="0.25">
      <c r="B16" s="79"/>
      <c r="G16" s="79"/>
    </row>
    <row r="17" spans="1:7" ht="15.6" x14ac:dyDescent="0.3">
      <c r="A17" s="123" t="s">
        <v>471</v>
      </c>
      <c r="B17" s="79"/>
      <c r="G17" s="79"/>
    </row>
    <row r="18" spans="1:7" x14ac:dyDescent="0.25">
      <c r="B18" s="79"/>
      <c r="G18" s="79"/>
    </row>
    <row r="19" spans="1:7" x14ac:dyDescent="0.25">
      <c r="B19" s="79"/>
      <c r="G19" s="79"/>
    </row>
    <row r="20" spans="1:7" x14ac:dyDescent="0.25">
      <c r="B20" s="79"/>
      <c r="G20" s="79"/>
    </row>
    <row r="21" spans="1:7" x14ac:dyDescent="0.25">
      <c r="B21" s="79"/>
      <c r="G21" s="79"/>
    </row>
    <row r="22" spans="1:7" x14ac:dyDescent="0.25">
      <c r="B22" s="79"/>
      <c r="G22" s="79"/>
    </row>
    <row r="23" spans="1:7" x14ac:dyDescent="0.25">
      <c r="B23" s="79"/>
      <c r="G23" s="79"/>
    </row>
    <row r="24" spans="1:7" x14ac:dyDescent="0.25">
      <c r="B24" s="79"/>
      <c r="G24" s="79"/>
    </row>
    <row r="25" spans="1:7" x14ac:dyDescent="0.25">
      <c r="B25" s="79"/>
      <c r="G25" s="79"/>
    </row>
    <row r="26" spans="1:7" x14ac:dyDescent="0.25">
      <c r="B26" s="79"/>
      <c r="G26" s="79"/>
    </row>
    <row r="27" spans="1:7" x14ac:dyDescent="0.25">
      <c r="B27" s="79"/>
      <c r="G27" s="79"/>
    </row>
    <row r="28" spans="1:7" x14ac:dyDescent="0.25">
      <c r="B28" s="79"/>
      <c r="G28" s="79"/>
    </row>
    <row r="29" spans="1:7" x14ac:dyDescent="0.25">
      <c r="B29" s="79"/>
      <c r="G29" s="79"/>
    </row>
    <row r="30" spans="1:7" x14ac:dyDescent="0.25">
      <c r="B30" s="79"/>
      <c r="G30" s="79"/>
    </row>
    <row r="31" spans="1:7" x14ac:dyDescent="0.25">
      <c r="B31" s="79"/>
      <c r="G31" s="79"/>
    </row>
    <row r="32" spans="1:7" x14ac:dyDescent="0.25">
      <c r="B32" s="79"/>
      <c r="G32" s="79"/>
    </row>
    <row r="33" spans="1:9" x14ac:dyDescent="0.25">
      <c r="B33" s="79"/>
      <c r="G33" s="79"/>
    </row>
    <row r="34" spans="1:9" x14ac:dyDescent="0.25">
      <c r="B34" s="79"/>
      <c r="G34" s="79"/>
    </row>
    <row r="35" spans="1:9" x14ac:dyDescent="0.25">
      <c r="A35" s="62"/>
      <c r="B35" s="62"/>
      <c r="C35" s="62"/>
      <c r="E35" s="62"/>
      <c r="F35" s="62"/>
      <c r="G35" s="62"/>
      <c r="H35" s="62"/>
      <c r="I35" s="62"/>
    </row>
    <row r="36" spans="1:9" x14ac:dyDescent="0.25">
      <c r="B36" s="79"/>
      <c r="G36" s="79"/>
    </row>
    <row r="37" spans="1:9" x14ac:dyDescent="0.25">
      <c r="B37" s="79"/>
      <c r="G3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70C06-A8E9-412E-9957-3F5AED384C9B}">
  <sheetPr>
    <tabColor theme="3"/>
  </sheetPr>
  <dimension ref="A1:I37"/>
  <sheetViews>
    <sheetView showGridLines="0" workbookViewId="0"/>
  </sheetViews>
  <sheetFormatPr defaultColWidth="9.33203125" defaultRowHeight="15" x14ac:dyDescent="0.25"/>
  <cols>
    <col min="1" max="1" width="41.5546875" style="79" customWidth="1"/>
    <col min="2" max="2" width="21.88671875" style="78" customWidth="1"/>
    <col min="3" max="3" width="21.88671875" style="79" customWidth="1"/>
    <col min="4" max="6" width="16.109375" style="79" customWidth="1"/>
    <col min="7" max="7" width="16.109375" style="78" customWidth="1"/>
    <col min="8" max="9" width="16.109375" style="79" customWidth="1"/>
    <col min="10" max="11" width="10.5546875" style="79" customWidth="1"/>
    <col min="12" max="16384" width="9.33203125" style="79"/>
  </cols>
  <sheetData>
    <row r="1" spans="1:7" s="62" customFormat="1" ht="18.899999999999999" customHeight="1" x14ac:dyDescent="0.3">
      <c r="A1" s="122" t="s">
        <v>472</v>
      </c>
      <c r="B1" s="97"/>
      <c r="C1" s="98"/>
    </row>
    <row r="2" spans="1:7" s="62" customFormat="1" ht="18.899999999999999" customHeight="1" x14ac:dyDescent="0.3">
      <c r="A2" s="81" t="s">
        <v>283</v>
      </c>
      <c r="B2" s="83" t="s">
        <v>282</v>
      </c>
      <c r="C2" s="99"/>
      <c r="D2" s="99"/>
    </row>
    <row r="3" spans="1:7" ht="18.899999999999999" customHeight="1" x14ac:dyDescent="0.25">
      <c r="A3" s="84" t="s">
        <v>272</v>
      </c>
      <c r="B3" s="100">
        <v>0.1734067094</v>
      </c>
      <c r="G3" s="79"/>
    </row>
    <row r="4" spans="1:7" ht="18.899999999999999" customHeight="1" x14ac:dyDescent="0.25">
      <c r="A4" s="84" t="s">
        <v>273</v>
      </c>
      <c r="B4" s="100">
        <v>5.9835900000000001E-5</v>
      </c>
      <c r="G4" s="79"/>
    </row>
    <row r="5" spans="1:7" ht="18.899999999999999" customHeight="1" x14ac:dyDescent="0.25">
      <c r="A5" s="84" t="s">
        <v>274</v>
      </c>
      <c r="B5" s="100">
        <v>1.90798E-4</v>
      </c>
      <c r="G5" s="79"/>
    </row>
    <row r="6" spans="1:7" ht="18.899999999999999" customHeight="1" x14ac:dyDescent="0.25">
      <c r="A6" s="84" t="s">
        <v>278</v>
      </c>
      <c r="B6" s="100">
        <v>6.3697160399999994E-2</v>
      </c>
      <c r="G6" s="79"/>
    </row>
    <row r="7" spans="1:7" ht="18.899999999999999" customHeight="1" x14ac:dyDescent="0.25">
      <c r="A7" s="84" t="s">
        <v>279</v>
      </c>
      <c r="B7" s="100">
        <v>0.81270053819999999</v>
      </c>
      <c r="G7" s="79"/>
    </row>
    <row r="8" spans="1:7" ht="18.899999999999999" customHeight="1" x14ac:dyDescent="0.25">
      <c r="A8" s="84" t="s">
        <v>275</v>
      </c>
      <c r="B8" s="100">
        <v>1.1464599999999999E-6</v>
      </c>
      <c r="G8" s="79"/>
    </row>
    <row r="9" spans="1:7" ht="18.899999999999999" customHeight="1" x14ac:dyDescent="0.25">
      <c r="A9" s="84" t="s">
        <v>276</v>
      </c>
      <c r="B9" s="100">
        <v>5.4459338E-8</v>
      </c>
      <c r="G9" s="79"/>
    </row>
    <row r="10" spans="1:7" ht="18.899999999999999" customHeight="1" x14ac:dyDescent="0.25">
      <c r="A10" s="84" t="s">
        <v>277</v>
      </c>
      <c r="B10" s="100">
        <v>1.5576868E-9</v>
      </c>
      <c r="G10" s="79"/>
    </row>
    <row r="11" spans="1:7" ht="18.899999999999999" customHeight="1" x14ac:dyDescent="0.25">
      <c r="A11" s="84" t="s">
        <v>280</v>
      </c>
      <c r="B11" s="100">
        <v>0.71523644850000001</v>
      </c>
      <c r="G11" s="79"/>
    </row>
    <row r="12" spans="1:7" ht="18.899999999999999" customHeight="1" x14ac:dyDescent="0.25">
      <c r="A12" s="84" t="s">
        <v>281</v>
      </c>
      <c r="B12" s="100">
        <v>0.69091769700000005</v>
      </c>
      <c r="G12" s="79"/>
    </row>
    <row r="13" spans="1:7" ht="18.899999999999999" customHeight="1" x14ac:dyDescent="0.25">
      <c r="A13" s="77" t="s">
        <v>473</v>
      </c>
      <c r="B13" s="79"/>
    </row>
    <row r="15" spans="1:7" ht="15.6" x14ac:dyDescent="0.3">
      <c r="A15" s="123" t="s">
        <v>471</v>
      </c>
    </row>
    <row r="16" spans="1:7" x14ac:dyDescent="0.25">
      <c r="B16" s="79"/>
      <c r="G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9" x14ac:dyDescent="0.25">
      <c r="B33" s="79"/>
      <c r="G33" s="79"/>
    </row>
    <row r="34" spans="1:9" x14ac:dyDescent="0.25">
      <c r="B34" s="79"/>
      <c r="G34" s="79"/>
    </row>
    <row r="35" spans="1:9" x14ac:dyDescent="0.25">
      <c r="A35" s="62"/>
      <c r="B35" s="62"/>
      <c r="C35" s="62"/>
      <c r="E35" s="62"/>
      <c r="F35" s="62"/>
      <c r="G35" s="62"/>
      <c r="H35" s="62"/>
      <c r="I35" s="62"/>
    </row>
    <row r="36" spans="1:9" x14ac:dyDescent="0.25">
      <c r="B36" s="79"/>
      <c r="G36" s="79"/>
    </row>
    <row r="37" spans="1:9" x14ac:dyDescent="0.25">
      <c r="B37" s="79"/>
      <c r="G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30</vt:i4>
      </vt:variant>
    </vt:vector>
  </HeadingPairs>
  <TitlesOfParts>
    <vt:vector size="45"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Data'!cabg_Feb_5_2013hjp_1</vt:lpstr>
      <vt:lpstr>'Raw Data'!cabg_Feb_5_2013hjp_1_1</vt:lpstr>
      <vt:lpstr>'Raw Data'!cabg_Feb_5_2013hjp_1_2</vt:lpstr>
      <vt:lpstr>'Raw Data'!cath_Feb_5_2013hjp</vt:lpstr>
      <vt:lpstr>'Raw Data'!cath_Feb_5_2013hjp_1</vt:lpstr>
      <vt:lpstr>'Raw Data'!cath_Feb_5_2013hjp_2</vt:lpstr>
      <vt:lpstr>'Raw Data'!dementia_Feb_12_2013hjp</vt:lpstr>
      <vt:lpstr>'Raw Data'!dementia_Feb_12_2013hjp_1</vt:lpstr>
      <vt:lpstr>'Raw Data'!dementia_Feb_12_2013hjp_2</vt:lpstr>
      <vt:lpstr>'Raw Data'!hip_replace_Feb_5_2013hjp</vt:lpstr>
      <vt:lpstr>'Raw Data'!hip_replace_Feb_5_2013hjp_1</vt:lpstr>
      <vt:lpstr>'Raw Data'!hip_replace_Feb_5_2013hjp_2</vt:lpstr>
      <vt:lpstr>'Raw Data'!knee_replace_Feb_5_2013hjp</vt:lpstr>
      <vt:lpstr>'Raw Data'!knee_replace_Feb_5_2013hjp_1</vt:lpstr>
      <vt:lpstr>'Raw Data'!knee_replace_Feb_5_2013hjp_2</vt:lpstr>
      <vt:lpstr>'Raw Data'!pci_Feb_5_2013hjp</vt:lpstr>
      <vt:lpstr>'Raw Data'!pci_Feb_5_2013hjp_1</vt:lpstr>
      <vt:lpstr>'Raw Data'!pci_Feb_5_2013hjp_2</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RHA-Chapter8-CT-Scan-Rates</dc:title>
  <dc:creator>rodm</dc:creator>
  <cp:lastModifiedBy>Lindsey Dahl</cp:lastModifiedBy>
  <cp:lastPrinted>2024-06-05T19:11:10Z</cp:lastPrinted>
  <dcterms:created xsi:type="dcterms:W3CDTF">2012-06-19T01:21:24Z</dcterms:created>
  <dcterms:modified xsi:type="dcterms:W3CDTF">2025-12-04T20:20:16Z</dcterms:modified>
</cp:coreProperties>
</file>